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8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  <sheet name="Sheet1" sheetId="18" r:id="rId1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<sst xmlns="http://schemas.openxmlformats.org/spreadsheetml/2006/main" count="788" uniqueCount="344">
  <si>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</si>
  <si>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</si>
  <si>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</si>
  <si>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</si>
  <si>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</si>
  <si>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</si>
  <si>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</si>
  <si>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</si>
  <si>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</si>
  <si>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</si>
  <si>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</si>
  <si>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</si>
  <si>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</si>
  <si>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</si>
  <si>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</si>
  <si>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</si>
  <si>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</si>
  <si>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</si>
  <si>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</si>
  <si>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</si>
  <si>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</si>
  <si>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</si>
  <si>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</si>
  <si>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</si>
  <si>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</si>
  <si>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</si>
  <si>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</si>
  <si>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</si>
  <si>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</si>
  <si>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</si>
  <si>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</si>
  <si>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</si>
  <si>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</si>
  <si>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</si>
  <si>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</si>
  <si>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</si>
  <si>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</si>
  <si>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</si>
  <si>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</si>
  <si>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</si>
  <si>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</si>
  <si>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</si>
  <si>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</si>
  <si>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</si>
  <si>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125021</t>
  </si>
  <si>
    <t>云南省农业农村信息与宣传中心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</si>
  <si>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</si>
  <si>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</si>
  <si>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</si>
  <si>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</si>
  <si>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</si>
  <si>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</si>
  <si>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</si>
  <si>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</si>
  <si>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</si>
  <si>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</si>
  <si>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</si>
  <si>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</si>
  <si>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</si>
  <si>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</si>
  <si>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</si>
  <si>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</si>
  <si>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</si>
  <si>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</si>
  <si>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</si>
  <si>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</si>
  <si>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</si>
  <si>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</si>
  <si>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</si>
  <si>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</si>
  <si>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</si>
  <si>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</si>
  <si>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</si>
  <si>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</si>
  <si>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</si>
  <si>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</si>
  <si>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</si>
  <si>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</si>
  <si>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</si>
  <si>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</si>
  <si>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</si>
  <si>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</si>
  <si>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21301</t>
  </si>
  <si>
    <t>农业农村</t>
  </si>
  <si>
    <t>2130104</t>
  </si>
  <si>
    <t>事业运行</t>
  </si>
  <si>
    <t>2130111</t>
  </si>
  <si>
    <t>统计监测与信息服务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</si>
  <si>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</si>
  <si>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</si>
  <si>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</si>
  <si>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</si>
  <si>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</si>
  <si>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</si>
  <si>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</si>
  <si>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</si>
  <si>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</si>
  <si>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</si>
  <si>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</si>
  <si>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</si>
  <si>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</si>
  <si>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</si>
  <si>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</si>
  <si>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</si>
  <si>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</si>
  <si>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</si>
  <si>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</si>
  <si>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</si>
  <si>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</si>
  <si>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</si>
  <si>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</si>
  <si>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</si>
  <si>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</si>
  <si>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</si>
  <si>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</si>
  <si>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</si>
  <si>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</si>
  <si>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</si>
  <si>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</si>
  <si>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</si>
  <si>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</si>
  <si>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</si>
  <si>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</si>
  <si>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</si>
  <si>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</si>
  <si>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</si>
  <si>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此表为空，本单位无此项预算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</si>
  <si>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</si>
  <si>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</si>
  <si>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</si>
  <si>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</si>
  <si>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</si>
  <si>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</si>
  <si>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</si>
  <si>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</si>
  <si>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</si>
  <si>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</si>
  <si>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</si>
  <si>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</si>
  <si>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</si>
  <si>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</si>
  <si>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</si>
  <si>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</si>
  <si>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</si>
  <si>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530000210000000028100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</si>
  <si>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</si>
  <si>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</si>
  <si>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</si>
  <si>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</si>
  <si>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</si>
  <si>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</si>
  <si>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</si>
  <si>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</si>
  <si>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</si>
  <si>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530000210000000028103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</si>
  <si>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</si>
  <si>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</si>
  <si>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</si>
  <si>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</si>
  <si>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</si>
  <si>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</si>
  <si>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</si>
  <si>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</si>
  <si>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</si>
  <si>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530000210000000028113</t>
  </si>
  <si>
    <t>30113</t>
  </si>
  <si>
    <t>530000210000000028156</t>
  </si>
  <si>
    <t>工会经费</t>
  </si>
  <si>
    <t>30228</t>
  </si>
  <si>
    <t>530000210000000028159</t>
  </si>
  <si>
    <t>一般公用经费</t>
  </si>
  <si>
    <t>30299</t>
  </si>
  <si>
    <t>其他商品和服务支出</t>
  </si>
  <si>
    <t>30201</t>
  </si>
  <si>
    <t>办公费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</si>
  <si>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</si>
  <si>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</si>
  <si>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</si>
  <si>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</si>
  <si>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</si>
  <si>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</si>
  <si>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</si>
  <si>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</si>
  <si>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30213</t>
  </si>
  <si>
    <t>维修（护）费</t>
  </si>
  <si>
    <t>30227</t>
  </si>
  <si>
    <t>委托业务费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</si>
  <si>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</si>
  <si>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</si>
  <si>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</si>
  <si>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</si>
  <si>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</si>
  <si>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</si>
  <si>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农业信息技术推广及保障专项资金</t>
  </si>
  <si>
    <t>专项业务类</t>
  </si>
  <si>
    <t>530000200000000002792</t>
  </si>
  <si>
    <t>30211</t>
  </si>
  <si>
    <t>差旅费</t>
  </si>
  <si>
    <t>政务信息化运维服务项目补助资金</t>
  </si>
  <si>
    <t>其他运转类</t>
  </si>
  <si>
    <t>530000210000000042124</t>
  </si>
  <si>
    <t>30214</t>
  </si>
  <si>
    <t>租赁费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</si>
  <si>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</si>
  <si>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</si>
  <si>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</si>
  <si>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</si>
  <si>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</si>
  <si>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</si>
  <si>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</si>
  <si>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</si>
  <si>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</si>
  <si>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</si>
  <si>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</si>
  <si>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</si>
  <si>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2026年，结合主责主业和工作实际，一是配合省农业农村厅相关处室做好涉农重大活动、厅内重要会议和现场会议等的宣传报道，年内拍摄新闻图片不少于5000张；二是通过购买服务方式，依托第三方单位做好数字云南农业农村展区保障服务，包括但不限于展厅软硬件设备技术服务、中英文双语讲解服务、网络及数据线路服务等，确保圆满完成数字云南展示中心下达的观摩接待任务；三是为省农业农村厅相关处室、单位提供数字技术服务，指导企业、农民合作社、家庭农场等开展数字农业建设，组织人员参加省内外数字农业、大数据、人工智能等方面的活动和论坛，推动涉农数据资源与相关单位的共用共享；四是按照农业农村部和省农业农村厅的统筹安排，指导各州市开展“土特产”集中推介活动，为参展企业提供联络协调服务。
通过项目实施，数字云南农业农村展区100%完成观摩学习等接待任务，不发生设备故障和网络及信息安全事故，拍摄照片5000张以上，验收合格率达100%，不发生违反新闻传播法律法规的事件。</t>
  </si>
  <si>
    <t>产出指标</t>
  </si>
  <si>
    <t>数量指标</t>
  </si>
  <si>
    <t>拍摄宣传报道照片</t>
  </si>
  <si>
    <t>&gt;=</t>
  </si>
  <si>
    <t>5000</t>
  </si>
  <si>
    <t>张</t>
  </si>
  <si>
    <t>定量指标</t>
  </si>
  <si>
    <t>反映宣传报道的开展情况。</t>
  </si>
  <si>
    <t>2026年，结合主责主业和工作实际，一是配合省农业农村厅相关处室做好涉农重大活动、厅内重要会议和现场会议等的宣传报道，年内拍摄新闻图片不少于5000张；二是通过购买服务方式，依托三方单位做好数字云南农业农村展区保障服务，包括但不限于展厅软硬件设备技术服务、中英文双语讲解服务、网络及及数据线路服务等，确保圆满完成数字云南展示中心下达的观摩接待任务；三是为省农业农村厅相关处室、单位提供数字技术服务，指导企业、农民合作社、家庭农场等开展数字农业建设，组织人员参加省内外数字农业、大数据、人工智能等方面的活动和论坛，推动涉农数据资源与相关单位的共用共享；四是按照农业农村部和省农业农村厅的统筹安排，指导各州市开展“土特产”集中推介活动，为参展企业提供联络协调服务。
通过项目实施，数字云南农业农村展区100%完成观摩学习等接待任务，不发生设备故障和网络及信息安全事故，拍摄照片5000张以上，验收合格率达100%，不发生违反新闻传播法律法规的事件。</t>
  </si>
  <si>
    <t>展区接待任务完成率</t>
  </si>
  <si>
    <t>=</t>
  </si>
  <si>
    <t>100</t>
  </si>
  <si>
    <t>%</t>
  </si>
  <si>
    <t>反映数字云南农业农村展区服务情况</t>
  </si>
  <si>
    <t>质量指标</t>
  </si>
  <si>
    <t>验收合格率</t>
  </si>
  <si>
    <t>项目按准备、实施、总结考核三个阶段进行，验收合格率达100%。</t>
  </si>
  <si>
    <t>展区重大安全事故</t>
  </si>
  <si>
    <t>0</t>
  </si>
  <si>
    <t>次</t>
  </si>
  <si>
    <t>反映数字云南农业农村展区保障服务质量。</t>
  </si>
  <si>
    <t>时效指标</t>
  </si>
  <si>
    <t>项目完成时限</t>
  </si>
  <si>
    <t>12</t>
  </si>
  <si>
    <t>月</t>
  </si>
  <si>
    <t>反映项目完成时限。</t>
  </si>
  <si>
    <t>效益指标</t>
  </si>
  <si>
    <t>社会效益</t>
  </si>
  <si>
    <t>不发生违反新闻传播法律法规事件</t>
  </si>
  <si>
    <t>反映涉农信息宣传工作的开展情况。</t>
  </si>
  <si>
    <t>主要实现以下目标：1.保障大数据中心核心系统正常运行。针对云南省农业农村大数据中心的核心系统，开展日常运维服务，包括但不限于对核心系统进行运行保障、系统BUG修复、补丁修复、HTTPS升级（含数字证书）、安全等级保护测评、商用密码安全性应用评估发现问题整改。2.保障网络安全。为省农业农村厅提供网络安全培训、上网行为管理、重保值守、应急演练、应急响应、信息安全规划、终端安全防护、网络漏洞扫描、网络安全巡检、安全日志分析、技术咨询等服务，为省农业农村厅的应用系统、门户网站提供网络渗透测试、网络安全预警、应用与主机综合监测防护等服务。3.完成网络线路租用。租用安全可靠的互联网专线，为云南省农业农村厅的系统、网站运行、数据处理、数据传输等提供基础条件。4.完成商用密码应用安全性评估。根据《信息安全技术信息系统密码应用基本要求》，通过购买服务方式，对云南省农业农村大数据中心的核心系统、相关业务系统开展商用密码应用安全性评估工作。2026年的具体目标为：商用密码安全性测评任务完成率、网络安全保障服务工作任务完成率达到100%，验收合格率达到100%，系统正常使用率不低于99%，项目完成时限在12个月内，不出现严重网络安全事件发生情况，租用网络通畅率大于等于95%。</t>
  </si>
  <si>
    <t>商用密码安全性测评任务完成率</t>
  </si>
  <si>
    <t>完成两个系统商用密码应用安全性测评及相关内容。</t>
  </si>
  <si>
    <t>主要实现以下目标：1.保障大数据中心核心系统正常运行。针对云南省农业农村大数据中心的核心系统，开展日常运维服务，包括但不限于对核心系统进行运行保障、系统BUG修复、补丁修复、HTTPS升级（含数字证书）、安全等级保护测评、商用密码安全性应用评估发现问题整改。2.保障网络安全。为省农业农村厅提供网络安全培训、上网行为管理、重保值守、应急演练、应急响应、信息安全规划、终端安全防护、网络漏洞扫描、网络安全巡检、安全日志分析、技术咨询等服务，为省农业农村厅的应用系统、门户网站提供网络渗透测试、网络安全预警、应用与主机综合监测防护等服务。3.完成网络线路租用。租用安全可靠的互联网专线，为云南省农业农村厅的系统、网站运行、数据处理、数据传输等提供基础条件。4.完成商用密码应用安全性评估。根据《信息安全技术信息系统密码应用基本要求》，通过购买服务方式，对云南省农业农村大数据中心的核心系统、相关业务系统开展商用密码应用安全性评估工作。2026年的具体目标为：商用密码安全性测评任务完成率、网络安全保障服务工作任务完成率达到100%，验收合格率达到100%，系统正常使用率不低于99%，项目完成时限在12个月内，不出现严重网络安全事件发生情况，租用网络通畅率大于等于95%</t>
  </si>
  <si>
    <t>网络安全保障服务工作任务完成率</t>
  </si>
  <si>
    <t>反映网络安全保障工作的开展情况。</t>
  </si>
  <si>
    <t>系统正常使用率</t>
  </si>
  <si>
    <t>99</t>
  </si>
  <si>
    <t>反映核心系统正常使用。</t>
  </si>
  <si>
    <t>严重网络安全事件发生情况</t>
  </si>
  <si>
    <t>反映网络安全保障及运维工作的开展情况，是否出现严重网络安全事件。</t>
  </si>
  <si>
    <t>租用网络通畅率</t>
  </si>
  <si>
    <t>95</t>
  </si>
  <si>
    <t>反映网络安全保障及运维工作的开展情况。</t>
  </si>
  <si>
    <t>预算06表</t>
  </si>
  <si>
    <t>2026年政府性基金预算支出预算表</t>
  </si>
  <si>
    <t>政府性基金预算支出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</si>
  <si>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</si>
  <si>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</si>
  <si>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</si>
  <si>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</si>
  <si>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</si>
  <si>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</si>
  <si>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</si>
  <si>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</si>
  <si>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</si>
  <si>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</si>
  <si>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</si>
  <si>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</si>
  <si>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数字云南农业农村展区保障服务费</t>
  </si>
  <si>
    <t>C22020200 专业技术产品展览服务</t>
  </si>
  <si>
    <t>项</t>
  </si>
  <si>
    <t>复印纸</t>
  </si>
  <si>
    <t>A05040101 复印纸</t>
  </si>
  <si>
    <t>包</t>
  </si>
  <si>
    <t>齐天大厦物业管理费</t>
  </si>
  <si>
    <t>C21040001 物业管理服务</t>
  </si>
  <si>
    <t>云南省农业农村厅农业农村大数据中心运维保障密码测评2026年度项目</t>
  </si>
  <si>
    <t>C16070400 安全运维服务</t>
  </si>
  <si>
    <t>云南省农业农村厅农业农村大数据中心运维保障网络安全保障2026年度项目</t>
  </si>
  <si>
    <t>云南省农业农村厅农业农村大数据中心运维保障系统运维2026年度项目</t>
  </si>
  <si>
    <t>C16070000 运行维护服务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</si>
  <si>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</si>
  <si>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</si>
  <si>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</si>
  <si>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</si>
  <si>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</si>
  <si>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</si>
  <si>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</si>
  <si>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</si>
  <si>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</si>
  <si>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</si>
  <si>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</si>
  <si>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</si>
  <si>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</si>
  <si>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</si>
  <si>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</si>
  <si>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</si>
  <si>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</si>
  <si>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</si>
  <si>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</si>
  <si>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</si>
  <si>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</si>
  <si>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</si>
  <si>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</si>
  <si>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</si>
  <si>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</si>
  <si>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</si>
  <si>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</si>
  <si>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</si>
  <si>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</si>
  <si>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</si>
  <si>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</si>
  <si>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</si>
  <si>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</si>
  <si>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</si>
  <si>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</si>
  <si>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</si>
  <si>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</si>
  <si>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</si>
  <si>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</si>
  <si>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</si>
  <si>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</si>
  <si>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</si>
  <si>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</si>
  <si>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</si>
  <si>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</si>
  <si>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</si>
  <si>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预算12表</t>
  </si>
  <si>
    <t>2026年部门项目支出中期规划预算表</t>
  </si>
  <si>
    <t>项目级次</t>
  </si>
  <si>
    <t>2026年</t>
  </si>
  <si>
    <t>2027年</t>
  </si>
  <si>
    <t>2028年</t>
  </si>
  <si>
    <t>229 其他运转类</t>
  </si>
  <si>
    <t>本级</t>
  </si>
  <si>
    <t>311 专项业务类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</si>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</sst>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\ hh:mm:ss"/>
    <numFmt numFmtId="177" formatCode="yyyy/mm/dd"/>
    <numFmt numFmtId="178" formatCode="#,##0.00;\-#,##0.00;;@"/>
    <numFmt numFmtId="179" formatCode="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0" fontId="7" fillId="0" borderId="7">
      <alignment horizontal="right" vertical="center"/>
    </xf>
    <xf numFmtId="178" fontId="7" fillId="0" borderId="7">
      <alignment horizontal="right" vertical="center"/>
    </xf>
    <xf numFmtId="49" fontId="7" fillId="0" borderId="7">
      <alignment horizontal="left" vertical="center" wrapText="1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80" fontId="7" fillId="0" borderId="7">
      <alignment horizontal="right" vertical="center"/>
    </xf>
  </cellStyleXfs>
  <cellXfs count="176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8" fontId="5" fillId="0" borderId="7" xfId="54" applyFont="1">
      <alignment horizontal="right" vertical="center"/>
    </xf>
    <xf numFmtId="49" fontId="5" fillId="0" borderId="7" xfId="53" applyFont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3" applyBorder="1">
      <alignment horizontal="left" vertical="center" wrapText="1"/>
    </xf>
    <xf numFmtId="49" fontId="7" fillId="0" borderId="0" xfId="53" applyBorder="1" applyAlignment="1">
      <alignment horizontal="right" vertical="center" wrapText="1"/>
    </xf>
    <xf numFmtId="49" fontId="8" fillId="0" borderId="0" xfId="53" applyFont="1" applyBorder="1" applyAlignment="1">
      <alignment horizontal="center" vertical="center" wrapText="1"/>
    </xf>
    <xf numFmtId="49" fontId="9" fillId="0" borderId="7" xfId="53" applyFont="1" applyAlignment="1">
      <alignment horizontal="center" vertical="center" wrapText="1"/>
    </xf>
    <xf numFmtId="49" fontId="10" fillId="0" borderId="7" xfId="53" applyAlignment="1">
      <alignment horizontal="center" vertical="center" wrapText="1"/>
    </xf>
    <xf numFmtId="49" fontId="9" fillId="0" borderId="7" xfId="53" applyFont="1">
      <alignment horizontal="left" vertical="center" wrapText="1"/>
    </xf>
    <xf numFmtId="180" fontId="7" fillId="0" borderId="7" xfId="56">
      <alignment horizontal="right" vertical="center"/>
    </xf>
    <xf numFmtId="178" fontId="7" fillId="0" borderId="7" xfId="54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8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8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3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3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8" fontId="5" fillId="0" borderId="0" xfId="54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8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DateTimeStyle" xfId="49"/>
    <cellStyle name="DateStyle" xfId="50"/>
    <cellStyle name="PercentStyle" xfId="51"/>
    <cellStyle name="NumberStyle" xfId="52"/>
    <cellStyle name="TextStyle" xfId="53"/>
    <cellStyle name="MoneyStyle" xfId="54"/>
    <cellStyle name="Time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topLeftCell="A7" workbookViewId="0">
      <selection activeCell="A1" sqref="A1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4" t="s">
        <v>0</v>
      </c>
    </row>
    <row r="2" ht="36" customHeight="1" spans="1:4">
      <c r="A2" s="45" t="s">
        <v>1</v>
      </c>
      <c r="B2" s="168"/>
      <c r="C2" s="168"/>
      <c r="D2" s="168"/>
    </row>
    <row r="3" ht="21" customHeight="1" spans="1:4">
      <c r="A3" s="93" t="str">
        <f>"单位名称："&amp;"云南省农业农村信息与宣传中心"</f>
        <v>单位名称：云南省农业农村信息与宣传中心</v>
      </c>
      <c r="B3" s="133"/>
      <c r="C3" s="133"/>
      <c r="D3" s="92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4" t="s">
        <v>8</v>
      </c>
      <c r="B7" s="120">
        <v>7256428.69</v>
      </c>
      <c r="C7" s="23" t="str">
        <f>"一"&amp;"、"&amp;"社会保障和就业支出"</f>
        <v>一、社会保障和就业支出</v>
      </c>
      <c r="D7" s="120">
        <v>541531.8</v>
      </c>
    </row>
    <row r="8" ht="25.4" customHeight="1" spans="1:4">
      <c r="A8" s="144" t="s">
        <v>9</v>
      </c>
      <c r="B8" s="120"/>
      <c r="C8" s="23" t="str">
        <f>"二"&amp;"、"&amp;"卫生健康支出"</f>
        <v>二、卫生健康支出</v>
      </c>
      <c r="D8" s="120">
        <v>547480.65</v>
      </c>
    </row>
    <row r="9" ht="25.4" customHeight="1" spans="1:4">
      <c r="A9" s="144" t="s">
        <v>10</v>
      </c>
      <c r="B9" s="120"/>
      <c r="C9" s="23" t="str">
        <f>"三"&amp;"、"&amp;"农林水支出"</f>
        <v>三、农林水支出</v>
      </c>
      <c r="D9" s="120">
        <v>5816501.83</v>
      </c>
    </row>
    <row r="10" ht="25.4" customHeight="1" spans="1:4">
      <c r="A10" s="144" t="s">
        <v>11</v>
      </c>
      <c r="B10" s="88"/>
      <c r="C10" s="23" t="str">
        <f>"四"&amp;"、"&amp;"住房保障支出"</f>
        <v>四、住房保障支出</v>
      </c>
      <c r="D10" s="120">
        <v>350914.41</v>
      </c>
    </row>
    <row r="11" ht="25.4" customHeight="1" spans="1:4">
      <c r="A11" s="144" t="s">
        <v>12</v>
      </c>
      <c r="B11" s="120"/>
      <c r="C11" s="23"/>
      <c r="D11" s="120"/>
    </row>
    <row r="12" ht="25.4" customHeight="1" spans="1:4">
      <c r="A12" s="144" t="s">
        <v>13</v>
      </c>
      <c r="B12" s="88"/>
      <c r="C12" s="23"/>
      <c r="D12" s="120"/>
    </row>
    <row r="13" ht="25.4" customHeight="1" spans="1:4">
      <c r="A13" s="144" t="s">
        <v>14</v>
      </c>
      <c r="B13" s="88"/>
      <c r="C13" s="23"/>
      <c r="D13" s="120"/>
    </row>
    <row r="14" ht="25.4" customHeight="1" spans="1:4">
      <c r="A14" s="144" t="s">
        <v>15</v>
      </c>
      <c r="B14" s="88"/>
      <c r="C14" s="23"/>
      <c r="D14" s="120"/>
    </row>
    <row r="15" ht="25.4" customHeight="1" spans="1:4">
      <c r="A15" s="169" t="s">
        <v>16</v>
      </c>
      <c r="B15" s="88"/>
      <c r="C15" s="23"/>
      <c r="D15" s="120"/>
    </row>
    <row r="16" ht="25.4" customHeight="1" spans="1:4">
      <c r="A16" s="169" t="s">
        <v>17</v>
      </c>
      <c r="B16" s="120"/>
      <c r="C16" s="23"/>
      <c r="D16" s="120"/>
    </row>
    <row r="17" ht="25.4" customHeight="1" spans="1:4">
      <c r="A17" s="170" t="s">
        <v>18</v>
      </c>
      <c r="B17" s="140">
        <v>7256428.69</v>
      </c>
      <c r="C17" s="141" t="s">
        <v>19</v>
      </c>
      <c r="D17" s="140">
        <v>7256428.69</v>
      </c>
    </row>
    <row r="18" ht="25.4" customHeight="1" spans="1:4">
      <c r="A18" s="171" t="s">
        <v>20</v>
      </c>
      <c r="B18" s="140"/>
      <c r="C18" s="172" t="s">
        <v>21</v>
      </c>
      <c r="D18" s="173"/>
    </row>
    <row r="19" ht="25.4" customHeight="1" spans="1:4">
      <c r="A19" s="174" t="s">
        <v>22</v>
      </c>
      <c r="B19" s="120"/>
      <c r="C19" s="142" t="s">
        <v>22</v>
      </c>
      <c r="D19" s="88"/>
    </row>
    <row r="20" ht="25.4" customHeight="1" spans="1:4">
      <c r="A20" s="174" t="s">
        <v>23</v>
      </c>
      <c r="B20" s="120"/>
      <c r="C20" s="142" t="s">
        <v>23</v>
      </c>
      <c r="D20" s="88"/>
    </row>
    <row r="21" ht="25.4" customHeight="1" spans="1:4">
      <c r="A21" s="175" t="s">
        <v>24</v>
      </c>
      <c r="B21" s="140">
        <v>7256428.69</v>
      </c>
      <c r="C21" s="141" t="s">
        <v>25</v>
      </c>
      <c r="D21" s="136">
        <v>7256428.69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75" customWidth="1"/>
  </cols>
  <sheetData>
    <row r="1" ht="12" customHeight="1" spans="1:19">
      <c r="A1" s="146"/>
      <c r="J1" s="147"/>
      <c r="R1" s="2" t="s">
        <v>26</v>
      </c>
    </row>
    <row r="2" ht="36" customHeight="1" spans="1:19">
      <c r="A2" s="148" t="s">
        <v>27</v>
      </c>
      <c r="B2" s="27"/>
      <c r="C2" s="27"/>
      <c r="D2" s="27"/>
      <c r="E2" s="27"/>
      <c r="F2" s="27"/>
      <c r="G2" s="27"/>
      <c r="H2" s="27"/>
      <c r="I2" s="27"/>
      <c r="J2" s="46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1" spans="1:19">
      <c r="A3" s="93" t="str">
        <f>"单位名称："&amp;"云南省农业农村信息与宣传中心"</f>
        <v>单位名称：云南省农业农村信息与宣传中心</v>
      </c>
      <c r="B3" s="6"/>
      <c r="C3" s="6"/>
      <c r="D3" s="6"/>
      <c r="E3" s="6"/>
      <c r="F3" s="6"/>
      <c r="G3" s="6"/>
      <c r="H3" s="6"/>
      <c r="I3" s="6"/>
      <c r="J3" s="149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0" t="s">
        <v>28</v>
      </c>
      <c r="B4" s="151" t="s">
        <v>29</v>
      </c>
      <c r="C4" s="151" t="s">
        <v>30</v>
      </c>
      <c r="D4" s="152" t="s">
        <v>31</v>
      </c>
      <c r="E4" s="153"/>
      <c r="F4" s="153"/>
      <c r="G4" s="153"/>
      <c r="H4" s="153"/>
      <c r="I4" s="153"/>
      <c r="J4" s="154"/>
      <c r="K4" s="153"/>
      <c r="L4" s="153"/>
      <c r="M4" s="153"/>
      <c r="N4" s="155"/>
      <c r="O4" s="155" t="s">
        <v>20</v>
      </c>
      <c r="P4" s="155"/>
      <c r="Q4" s="155"/>
      <c r="R4" s="155"/>
      <c r="S4" s="155"/>
    </row>
    <row r="5" ht="18" customHeight="1" spans="1:19">
      <c r="A5" s="156"/>
      <c r="B5" s="157"/>
      <c r="C5" s="157"/>
      <c r="D5" s="157" t="s">
        <v>32</v>
      </c>
      <c r="E5" s="157" t="s">
        <v>33</v>
      </c>
      <c r="F5" s="157" t="s">
        <v>34</v>
      </c>
      <c r="G5" s="157" t="s">
        <v>35</v>
      </c>
      <c r="H5" s="157" t="s">
        <v>36</v>
      </c>
      <c r="I5" s="158" t="s">
        <v>37</v>
      </c>
      <c r="J5" s="159"/>
      <c r="K5" s="158" t="s">
        <v>38</v>
      </c>
      <c r="L5" s="158" t="s">
        <v>39</v>
      </c>
      <c r="M5" s="158" t="s">
        <v>40</v>
      </c>
      <c r="N5" s="160" t="s">
        <v>41</v>
      </c>
      <c r="O5" s="161" t="s">
        <v>32</v>
      </c>
      <c r="P5" s="161" t="s">
        <v>33</v>
      </c>
      <c r="Q5" s="161" t="s">
        <v>34</v>
      </c>
      <c r="R5" s="161" t="s">
        <v>35</v>
      </c>
      <c r="S5" s="161" t="s">
        <v>42</v>
      </c>
    </row>
    <row r="6" ht="29.25" customHeight="1" spans="1:19">
      <c r="A6" s="162"/>
      <c r="B6" s="163"/>
      <c r="C6" s="163"/>
      <c r="D6" s="163"/>
      <c r="E6" s="163"/>
      <c r="F6" s="163"/>
      <c r="G6" s="163"/>
      <c r="H6" s="163"/>
      <c r="I6" s="164" t="s">
        <v>32</v>
      </c>
      <c r="J6" s="164" t="s">
        <v>43</v>
      </c>
      <c r="K6" s="164" t="s">
        <v>38</v>
      </c>
      <c r="L6" s="164" t="s">
        <v>39</v>
      </c>
      <c r="M6" s="164" t="s">
        <v>40</v>
      </c>
      <c r="N6" s="164" t="s">
        <v>41</v>
      </c>
      <c r="O6" s="164"/>
      <c r="P6" s="164"/>
      <c r="Q6" s="164"/>
      <c r="R6" s="164"/>
      <c r="S6" s="164"/>
    </row>
    <row r="7" ht="16.5" customHeight="1" spans="1:19">
      <c r="A7" s="130">
        <v>1</v>
      </c>
      <c r="B7" s="19">
        <v>2</v>
      </c>
      <c r="C7" s="19">
        <v>3</v>
      </c>
      <c r="D7" s="19">
        <v>4</v>
      </c>
      <c r="E7" s="130">
        <v>5</v>
      </c>
      <c r="F7" s="19">
        <v>6</v>
      </c>
      <c r="G7" s="19">
        <v>7</v>
      </c>
      <c r="H7" s="130">
        <v>8</v>
      </c>
      <c r="I7" s="19">
        <v>9</v>
      </c>
      <c r="J7" s="29">
        <v>10</v>
      </c>
      <c r="K7" s="29">
        <v>11</v>
      </c>
      <c r="L7" s="165">
        <v>12</v>
      </c>
      <c r="M7" s="29">
        <v>13</v>
      </c>
      <c r="N7" s="29">
        <v>14</v>
      </c>
      <c r="O7" s="29">
        <v>15</v>
      </c>
      <c r="P7" s="29">
        <v>16</v>
      </c>
      <c r="Q7" s="29">
        <v>17</v>
      </c>
      <c r="R7" s="29">
        <v>18</v>
      </c>
      <c r="S7" s="29">
        <v>19</v>
      </c>
    </row>
    <row r="8" ht="31.4" customHeight="1" spans="1:19">
      <c r="A8" s="30" t="s">
        <v>44</v>
      </c>
      <c r="B8" s="30" t="s">
        <v>45</v>
      </c>
      <c r="C8" s="22">
        <v>7256428.69</v>
      </c>
      <c r="D8" s="120">
        <v>7256428.69</v>
      </c>
      <c r="E8" s="88">
        <v>7256428.69</v>
      </c>
      <c r="F8" s="88"/>
      <c r="G8" s="88"/>
      <c r="H8" s="88"/>
      <c r="I8" s="88"/>
      <c r="J8" s="88"/>
      <c r="K8" s="88"/>
      <c r="L8" s="88"/>
      <c r="M8" s="88"/>
      <c r="N8" s="88"/>
      <c r="O8" s="88"/>
      <c r="P8" s="88"/>
      <c r="Q8" s="88"/>
      <c r="R8" s="88"/>
      <c r="S8" s="88"/>
    </row>
    <row r="9" ht="16.5" customHeight="1" spans="1:19">
      <c r="A9" s="166" t="s">
        <v>30</v>
      </c>
      <c r="B9" s="167"/>
      <c r="C9" s="120">
        <v>7256428.69</v>
      </c>
      <c r="D9" s="120">
        <v>7256428.69</v>
      </c>
      <c r="E9" s="88">
        <v>7256428.69</v>
      </c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8"/>
      <c r="R9" s="88"/>
      <c r="S9" s="88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5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5" t="s">
        <v>46</v>
      </c>
    </row>
    <row r="2" ht="28.5" customHeight="1" spans="1:15">
      <c r="A2" s="27" t="s">
        <v>47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1" spans="1:15">
      <c r="A3" s="101" t="str">
        <f>"单位名称："&amp;"云南省农业农村信息与宣传中心"</f>
        <v>单位名称：云南省农业农村信息与宣传中心</v>
      </c>
      <c r="B3" s="102"/>
      <c r="C3" s="58"/>
      <c r="D3" s="58"/>
      <c r="E3" s="58"/>
      <c r="F3" s="58"/>
      <c r="G3" s="6"/>
      <c r="H3" s="58"/>
      <c r="I3" s="58"/>
      <c r="J3" s="6"/>
      <c r="K3" s="58"/>
      <c r="L3" s="58"/>
      <c r="M3" s="6"/>
      <c r="N3" s="6"/>
      <c r="O3" s="103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2" t="s">
        <v>33</v>
      </c>
      <c r="E4" s="62"/>
      <c r="F4" s="62"/>
      <c r="G4" s="145" t="s">
        <v>34</v>
      </c>
      <c r="H4" s="9" t="s">
        <v>35</v>
      </c>
      <c r="I4" s="9" t="s">
        <v>50</v>
      </c>
      <c r="J4" s="10" t="s">
        <v>51</v>
      </c>
      <c r="K4" s="73" t="s">
        <v>52</v>
      </c>
      <c r="L4" s="73" t="s">
        <v>53</v>
      </c>
      <c r="M4" s="73" t="s">
        <v>54</v>
      </c>
      <c r="N4" s="73" t="s">
        <v>55</v>
      </c>
      <c r="O4" s="76" t="s">
        <v>56</v>
      </c>
    </row>
    <row r="5" ht="30" customHeight="1" spans="1:15">
      <c r="A5" s="18"/>
      <c r="B5" s="18"/>
      <c r="C5" s="18"/>
      <c r="D5" s="62" t="s">
        <v>32</v>
      </c>
      <c r="E5" s="62" t="s">
        <v>57</v>
      </c>
      <c r="F5" s="62" t="s">
        <v>58</v>
      </c>
      <c r="G5" s="18"/>
      <c r="H5" s="18"/>
      <c r="I5" s="18"/>
      <c r="J5" s="62" t="s">
        <v>32</v>
      </c>
      <c r="K5" s="84" t="s">
        <v>52</v>
      </c>
      <c r="L5" s="84" t="s">
        <v>53</v>
      </c>
      <c r="M5" s="84" t="s">
        <v>54</v>
      </c>
      <c r="N5" s="84" t="s">
        <v>55</v>
      </c>
      <c r="O5" s="84" t="s">
        <v>56</v>
      </c>
    </row>
    <row r="6" ht="16.5" customHeight="1" spans="1:15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  <c r="G6" s="62">
        <v>7</v>
      </c>
      <c r="H6" s="48">
        <v>8</v>
      </c>
      <c r="I6" s="48">
        <v>9</v>
      </c>
      <c r="J6" s="48">
        <v>10</v>
      </c>
      <c r="K6" s="48">
        <v>11</v>
      </c>
      <c r="L6" s="48">
        <v>12</v>
      </c>
      <c r="M6" s="48">
        <v>13</v>
      </c>
      <c r="N6" s="48">
        <v>14</v>
      </c>
      <c r="O6" s="62">
        <v>15</v>
      </c>
    </row>
    <row r="7" ht="20.25" customHeight="1" spans="1:15">
      <c r="A7" s="30" t="s">
        <v>59</v>
      </c>
      <c r="B7" s="30" t="s">
        <v>60</v>
      </c>
      <c r="C7" s="120">
        <v>541531.8</v>
      </c>
      <c r="D7" s="120">
        <v>541531.8</v>
      </c>
      <c r="E7" s="120">
        <v>541531.8</v>
      </c>
      <c r="F7" s="120"/>
      <c r="G7" s="88"/>
      <c r="H7" s="120"/>
      <c r="I7" s="120"/>
      <c r="J7" s="120"/>
      <c r="K7" s="120"/>
      <c r="L7" s="120"/>
      <c r="M7" s="88"/>
      <c r="N7" s="120"/>
      <c r="O7" s="120"/>
    </row>
    <row r="8" ht="20.25" customHeight="1" spans="1:15">
      <c r="A8" s="128" t="s">
        <v>61</v>
      </c>
      <c r="B8" s="128" t="s">
        <v>62</v>
      </c>
      <c r="C8" s="120">
        <v>516542.81</v>
      </c>
      <c r="D8" s="120">
        <v>516542.81</v>
      </c>
      <c r="E8" s="120">
        <v>516542.81</v>
      </c>
      <c r="F8" s="120"/>
      <c r="G8" s="88"/>
      <c r="H8" s="120"/>
      <c r="I8" s="120"/>
      <c r="J8" s="120"/>
      <c r="K8" s="120"/>
      <c r="L8" s="120"/>
      <c r="M8" s="88"/>
      <c r="N8" s="120"/>
      <c r="O8" s="120"/>
    </row>
    <row r="9" ht="20.25" customHeight="1" spans="1:15">
      <c r="A9" s="129" t="s">
        <v>63</v>
      </c>
      <c r="B9" s="129" t="s">
        <v>64</v>
      </c>
      <c r="C9" s="120">
        <v>4860</v>
      </c>
      <c r="D9" s="120">
        <v>4860</v>
      </c>
      <c r="E9" s="120">
        <v>4860</v>
      </c>
      <c r="F9" s="120"/>
      <c r="G9" s="88"/>
      <c r="H9" s="120"/>
      <c r="I9" s="120"/>
      <c r="J9" s="120"/>
      <c r="K9" s="120"/>
      <c r="L9" s="120"/>
      <c r="M9" s="88"/>
      <c r="N9" s="120"/>
      <c r="O9" s="120"/>
    </row>
    <row r="10" ht="20.25" customHeight="1" spans="1:15">
      <c r="A10" s="129" t="s">
        <v>65</v>
      </c>
      <c r="B10" s="129" t="s">
        <v>66</v>
      </c>
      <c r="C10" s="120">
        <v>511682.81</v>
      </c>
      <c r="D10" s="120">
        <v>511682.81</v>
      </c>
      <c r="E10" s="120">
        <v>511682.81</v>
      </c>
      <c r="F10" s="120"/>
      <c r="G10" s="88"/>
      <c r="H10" s="120"/>
      <c r="I10" s="120"/>
      <c r="J10" s="120"/>
      <c r="K10" s="120"/>
      <c r="L10" s="120"/>
      <c r="M10" s="88"/>
      <c r="N10" s="120"/>
      <c r="O10" s="120"/>
    </row>
    <row r="11" ht="20.25" customHeight="1" spans="1:15">
      <c r="A11" s="128" t="s">
        <v>67</v>
      </c>
      <c r="B11" s="128" t="s">
        <v>68</v>
      </c>
      <c r="C11" s="120">
        <v>24988.99</v>
      </c>
      <c r="D11" s="120">
        <v>24988.99</v>
      </c>
      <c r="E11" s="120">
        <v>24988.99</v>
      </c>
      <c r="F11" s="120"/>
      <c r="G11" s="88"/>
      <c r="H11" s="120"/>
      <c r="I11" s="120"/>
      <c r="J11" s="120"/>
      <c r="K11" s="120"/>
      <c r="L11" s="120"/>
      <c r="M11" s="88"/>
      <c r="N11" s="120"/>
      <c r="O11" s="120"/>
    </row>
    <row r="12" ht="20.25" customHeight="1" spans="1:15">
      <c r="A12" s="129" t="s">
        <v>69</v>
      </c>
      <c r="B12" s="129" t="s">
        <v>68</v>
      </c>
      <c r="C12" s="120">
        <v>24988.99</v>
      </c>
      <c r="D12" s="120">
        <v>24988.99</v>
      </c>
      <c r="E12" s="120">
        <v>24988.99</v>
      </c>
      <c r="F12" s="120"/>
      <c r="G12" s="88"/>
      <c r="H12" s="120"/>
      <c r="I12" s="120"/>
      <c r="J12" s="120"/>
      <c r="K12" s="120"/>
      <c r="L12" s="120"/>
      <c r="M12" s="88"/>
      <c r="N12" s="120"/>
      <c r="O12" s="120"/>
    </row>
    <row r="13" ht="20.25" customHeight="1" spans="1:15">
      <c r="A13" s="30" t="s">
        <v>70</v>
      </c>
      <c r="B13" s="30" t="s">
        <v>71</v>
      </c>
      <c r="C13" s="120">
        <v>547480.65</v>
      </c>
      <c r="D13" s="120">
        <v>547480.65</v>
      </c>
      <c r="E13" s="120">
        <v>547480.65</v>
      </c>
      <c r="F13" s="120"/>
      <c r="G13" s="88"/>
      <c r="H13" s="120"/>
      <c r="I13" s="120"/>
      <c r="J13" s="120"/>
      <c r="K13" s="120"/>
      <c r="L13" s="120"/>
      <c r="M13" s="88"/>
      <c r="N13" s="120"/>
      <c r="O13" s="120"/>
    </row>
    <row r="14" ht="20.25" customHeight="1" spans="1:15">
      <c r="A14" s="128" t="s">
        <v>72</v>
      </c>
      <c r="B14" s="128" t="s">
        <v>73</v>
      </c>
      <c r="C14" s="120">
        <v>547480.65</v>
      </c>
      <c r="D14" s="120">
        <v>547480.65</v>
      </c>
      <c r="E14" s="120">
        <v>547480.65</v>
      </c>
      <c r="F14" s="120"/>
      <c r="G14" s="88"/>
      <c r="H14" s="120"/>
      <c r="I14" s="120"/>
      <c r="J14" s="120"/>
      <c r="K14" s="120"/>
      <c r="L14" s="120"/>
      <c r="M14" s="88"/>
      <c r="N14" s="120"/>
      <c r="O14" s="120"/>
    </row>
    <row r="15" ht="20.25" customHeight="1" spans="1:15">
      <c r="A15" s="129" t="s">
        <v>74</v>
      </c>
      <c r="B15" s="129" t="s">
        <v>75</v>
      </c>
      <c r="C15" s="120">
        <v>319801.76</v>
      </c>
      <c r="D15" s="120">
        <v>319801.76</v>
      </c>
      <c r="E15" s="120">
        <v>319801.76</v>
      </c>
      <c r="F15" s="120"/>
      <c r="G15" s="88"/>
      <c r="H15" s="120"/>
      <c r="I15" s="120"/>
      <c r="J15" s="120"/>
      <c r="K15" s="120"/>
      <c r="L15" s="120"/>
      <c r="M15" s="88"/>
      <c r="N15" s="120"/>
      <c r="O15" s="120"/>
    </row>
    <row r="16" ht="20.25" customHeight="1" spans="1:15">
      <c r="A16" s="129" t="s">
        <v>76</v>
      </c>
      <c r="B16" s="129" t="s">
        <v>77</v>
      </c>
      <c r="C16" s="120">
        <v>213346.39</v>
      </c>
      <c r="D16" s="120">
        <v>213346.39</v>
      </c>
      <c r="E16" s="120">
        <v>213346.39</v>
      </c>
      <c r="F16" s="120"/>
      <c r="G16" s="88"/>
      <c r="H16" s="120"/>
      <c r="I16" s="120"/>
      <c r="J16" s="120"/>
      <c r="K16" s="120"/>
      <c r="L16" s="120"/>
      <c r="M16" s="88"/>
      <c r="N16" s="120"/>
      <c r="O16" s="120"/>
    </row>
    <row r="17" ht="20.25" customHeight="1" spans="1:15">
      <c r="A17" s="129" t="s">
        <v>78</v>
      </c>
      <c r="B17" s="129" t="s">
        <v>79</v>
      </c>
      <c r="C17" s="120">
        <v>14332.5</v>
      </c>
      <c r="D17" s="120">
        <v>14332.5</v>
      </c>
      <c r="E17" s="120">
        <v>14332.5</v>
      </c>
      <c r="F17" s="120"/>
      <c r="G17" s="88"/>
      <c r="H17" s="120"/>
      <c r="I17" s="120"/>
      <c r="J17" s="120"/>
      <c r="K17" s="120"/>
      <c r="L17" s="120"/>
      <c r="M17" s="88"/>
      <c r="N17" s="120"/>
      <c r="O17" s="120"/>
    </row>
    <row r="18" ht="20.25" customHeight="1" spans="1:15">
      <c r="A18" s="30" t="s">
        <v>80</v>
      </c>
      <c r="B18" s="30" t="s">
        <v>81</v>
      </c>
      <c r="C18" s="120">
        <v>5816501.83</v>
      </c>
      <c r="D18" s="120">
        <v>5816501.83</v>
      </c>
      <c r="E18" s="120">
        <v>3821301.83</v>
      </c>
      <c r="F18" s="120">
        <v>1995200</v>
      </c>
      <c r="G18" s="88"/>
      <c r="H18" s="120"/>
      <c r="I18" s="120"/>
      <c r="J18" s="120"/>
      <c r="K18" s="120"/>
      <c r="L18" s="120"/>
      <c r="M18" s="88"/>
      <c r="N18" s="120"/>
      <c r="O18" s="120"/>
    </row>
    <row r="19" ht="20.25" customHeight="1" spans="1:15">
      <c r="A19" s="128" t="s">
        <v>82</v>
      </c>
      <c r="B19" s="128" t="s">
        <v>83</v>
      </c>
      <c r="C19" s="120">
        <v>5816501.83</v>
      </c>
      <c r="D19" s="120">
        <v>5816501.83</v>
      </c>
      <c r="E19" s="120">
        <v>3821301.83</v>
      </c>
      <c r="F19" s="120">
        <v>1995200</v>
      </c>
      <c r="G19" s="88"/>
      <c r="H19" s="120"/>
      <c r="I19" s="120"/>
      <c r="J19" s="120"/>
      <c r="K19" s="120"/>
      <c r="L19" s="120"/>
      <c r="M19" s="88"/>
      <c r="N19" s="120"/>
      <c r="O19" s="120"/>
    </row>
    <row r="20" ht="20.25" customHeight="1" spans="1:15">
      <c r="A20" s="129" t="s">
        <v>84</v>
      </c>
      <c r="B20" s="129" t="s">
        <v>85</v>
      </c>
      <c r="C20" s="120">
        <v>3821301.83</v>
      </c>
      <c r="D20" s="120">
        <v>3821301.83</v>
      </c>
      <c r="E20" s="120">
        <v>3821301.83</v>
      </c>
      <c r="F20" s="120"/>
      <c r="G20" s="88"/>
      <c r="H20" s="120"/>
      <c r="I20" s="120"/>
      <c r="J20" s="120"/>
      <c r="K20" s="120"/>
      <c r="L20" s="120"/>
      <c r="M20" s="88"/>
      <c r="N20" s="120"/>
      <c r="O20" s="120"/>
    </row>
    <row r="21" ht="20.25" customHeight="1" spans="1:15">
      <c r="A21" s="129" t="s">
        <v>86</v>
      </c>
      <c r="B21" s="129" t="s">
        <v>87</v>
      </c>
      <c r="C21" s="120">
        <v>1995200</v>
      </c>
      <c r="D21" s="120">
        <v>1995200</v>
      </c>
      <c r="E21" s="120"/>
      <c r="F21" s="120">
        <v>1995200</v>
      </c>
      <c r="G21" s="88"/>
      <c r="H21" s="120"/>
      <c r="I21" s="120"/>
      <c r="J21" s="120"/>
      <c r="K21" s="120"/>
      <c r="L21" s="120"/>
      <c r="M21" s="88"/>
      <c r="N21" s="120"/>
      <c r="O21" s="120"/>
    </row>
    <row r="22" ht="20.25" customHeight="1" spans="1:15">
      <c r="A22" s="30" t="s">
        <v>88</v>
      </c>
      <c r="B22" s="30" t="s">
        <v>89</v>
      </c>
      <c r="C22" s="120">
        <v>350914.41</v>
      </c>
      <c r="D22" s="120">
        <v>350914.41</v>
      </c>
      <c r="E22" s="120">
        <v>350914.41</v>
      </c>
      <c r="F22" s="120"/>
      <c r="G22" s="88"/>
      <c r="H22" s="120"/>
      <c r="I22" s="120"/>
      <c r="J22" s="120"/>
      <c r="K22" s="120"/>
      <c r="L22" s="120"/>
      <c r="M22" s="88"/>
      <c r="N22" s="120"/>
      <c r="O22" s="120"/>
    </row>
    <row r="23" ht="20.25" customHeight="1" spans="1:15">
      <c r="A23" s="128" t="s">
        <v>90</v>
      </c>
      <c r="B23" s="128" t="s">
        <v>91</v>
      </c>
      <c r="C23" s="120">
        <v>350914.41</v>
      </c>
      <c r="D23" s="120">
        <v>350914.41</v>
      </c>
      <c r="E23" s="120">
        <v>350914.41</v>
      </c>
      <c r="F23" s="120"/>
      <c r="G23" s="88"/>
      <c r="H23" s="120"/>
      <c r="I23" s="120"/>
      <c r="J23" s="120"/>
      <c r="K23" s="120"/>
      <c r="L23" s="120"/>
      <c r="M23" s="88"/>
      <c r="N23" s="120"/>
      <c r="O23" s="120"/>
    </row>
    <row r="24" ht="20.25" customHeight="1" spans="1:15">
      <c r="A24" s="129" t="s">
        <v>92</v>
      </c>
      <c r="B24" s="129" t="s">
        <v>93</v>
      </c>
      <c r="C24" s="120">
        <v>350914.41</v>
      </c>
      <c r="D24" s="120">
        <v>350914.41</v>
      </c>
      <c r="E24" s="120">
        <v>350914.41</v>
      </c>
      <c r="F24" s="120"/>
      <c r="G24" s="88"/>
      <c r="H24" s="120"/>
      <c r="I24" s="120"/>
      <c r="J24" s="120"/>
      <c r="K24" s="120"/>
      <c r="L24" s="120"/>
      <c r="M24" s="88"/>
      <c r="N24" s="120"/>
      <c r="O24" s="120"/>
    </row>
    <row r="25" ht="17.25" customHeight="1" spans="1:15">
      <c r="A25" s="104" t="s">
        <v>94</v>
      </c>
      <c r="B25" s="105" t="s">
        <v>94</v>
      </c>
      <c r="C25" s="120">
        <v>7256428.69</v>
      </c>
      <c r="D25" s="120">
        <v>7256428.69</v>
      </c>
      <c r="E25" s="120">
        <v>5261228.69</v>
      </c>
      <c r="F25" s="120">
        <v>1995200</v>
      </c>
      <c r="G25" s="88"/>
      <c r="H25" s="120"/>
      <c r="I25" s="120"/>
      <c r="J25" s="120"/>
      <c r="K25" s="120"/>
      <c r="L25" s="120"/>
      <c r="M25" s="88"/>
      <c r="N25" s="120"/>
      <c r="O25" s="120"/>
    </row>
  </sheetData>
  <mergeCells count="11">
    <mergeCell ref="A2:O2"/>
    <mergeCell ref="A3:L3"/>
    <mergeCell ref="D4:F4"/>
    <mergeCell ref="J4:O4"/>
    <mergeCell ref="A25:B25"/>
    <mergeCell ref="A4:A5"/>
    <mergeCell ref="B4:B5"/>
    <mergeCell ref="C4:C5"/>
    <mergeCell ref="G4:G5"/>
    <mergeCell ref="H4:H5"/>
    <mergeCell ref="I4:I5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1" sqref="A1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2" t="s">
        <v>95</v>
      </c>
    </row>
    <row r="2" ht="31.5" customHeight="1" spans="1:4">
      <c r="A2" s="45" t="s">
        <v>96</v>
      </c>
      <c r="B2" s="132"/>
      <c r="C2" s="132"/>
      <c r="D2" s="132"/>
    </row>
    <row r="3" ht="17.25" customHeight="1" spans="1:4">
      <c r="A3" s="4" t="str">
        <f>"单位名称："&amp;"云南省农业农村信息与宣传中心"</f>
        <v>单位名称：云南省农业农村信息与宣传中心</v>
      </c>
      <c r="B3" s="133"/>
      <c r="C3" s="133"/>
      <c r="D3" s="94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4" t="s">
        <v>6</v>
      </c>
      <c r="C5" s="15" t="s">
        <v>97</v>
      </c>
      <c r="D5" s="134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5" t="s">
        <v>98</v>
      </c>
      <c r="B7" s="136">
        <v>7256428.69</v>
      </c>
      <c r="C7" s="137" t="s">
        <v>99</v>
      </c>
      <c r="D7" s="136">
        <v>7256428.69</v>
      </c>
    </row>
    <row r="8" ht="29.15" customHeight="1" spans="1:4">
      <c r="A8" s="138" t="s">
        <v>100</v>
      </c>
      <c r="B8" s="88">
        <v>7256428.69</v>
      </c>
      <c r="C8" s="23" t="str">
        <f>"（一）"&amp;"社会保障和就业支出"</f>
        <v>（一）社会保障和就业支出</v>
      </c>
      <c r="D8" s="88">
        <v>541531.8</v>
      </c>
    </row>
    <row r="9" ht="29.15" customHeight="1" spans="1:4">
      <c r="A9" s="138" t="s">
        <v>101</v>
      </c>
      <c r="B9" s="88"/>
      <c r="C9" s="23" t="str">
        <f>"（二）"&amp;"卫生健康支出"</f>
        <v>（二）卫生健康支出</v>
      </c>
      <c r="D9" s="88">
        <v>547480.65</v>
      </c>
    </row>
    <row r="10" ht="29.15" customHeight="1" spans="1:4">
      <c r="A10" s="138" t="s">
        <v>102</v>
      </c>
      <c r="B10" s="88"/>
      <c r="C10" s="23" t="str">
        <f>"（三）"&amp;"农林水支出"</f>
        <v>（三）农林水支出</v>
      </c>
      <c r="D10" s="88">
        <v>5816501.83</v>
      </c>
    </row>
    <row r="11" ht="29.15" customHeight="1" spans="1:4">
      <c r="A11" s="139" t="s">
        <v>103</v>
      </c>
      <c r="B11" s="140"/>
      <c r="C11" s="23" t="str">
        <f>"（四）"&amp;"住房保障支出"</f>
        <v>（四）住房保障支出</v>
      </c>
      <c r="D11" s="88">
        <v>350914.41</v>
      </c>
    </row>
    <row r="12" ht="29.15" customHeight="1" spans="1:4">
      <c r="A12" s="138" t="s">
        <v>100</v>
      </c>
      <c r="B12" s="120"/>
      <c r="C12" s="141"/>
      <c r="D12" s="140"/>
    </row>
    <row r="13" ht="29.15" customHeight="1" spans="1:4">
      <c r="A13" s="142" t="s">
        <v>101</v>
      </c>
      <c r="B13" s="120"/>
      <c r="C13" s="141"/>
      <c r="D13" s="140"/>
    </row>
    <row r="14" ht="29.15" customHeight="1" spans="1:4">
      <c r="A14" s="142" t="s">
        <v>102</v>
      </c>
      <c r="B14" s="140"/>
      <c r="C14" s="141"/>
      <c r="D14" s="140"/>
    </row>
    <row r="15" ht="29.15" customHeight="1" spans="1:4">
      <c r="A15" s="143"/>
      <c r="B15" s="140"/>
      <c r="C15" s="144" t="s">
        <v>104</v>
      </c>
      <c r="D15" s="140"/>
    </row>
    <row r="16" ht="29.15" customHeight="1" spans="1:4">
      <c r="A16" s="143" t="s">
        <v>105</v>
      </c>
      <c r="B16" s="140">
        <v>7256428.69</v>
      </c>
      <c r="C16" s="141" t="s">
        <v>25</v>
      </c>
      <c r="D16" s="140">
        <v>7256428.69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5"/>
  <sheetViews>
    <sheetView showZeros="0" workbookViewId="0">
      <selection activeCell="A1" sqref="A1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07"/>
      <c r="F1" s="55"/>
      <c r="G1" s="55" t="s">
        <v>106</v>
      </c>
    </row>
    <row r="2" ht="39" customHeight="1" spans="1:7">
      <c r="A2" s="3" t="s">
        <v>107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"单位名称："&amp;"云南省农业农村信息与宣传中心"</f>
        <v>单位名称：云南省农业农村信息与宣传中心</v>
      </c>
      <c r="F3" s="103"/>
      <c r="G3" s="103" t="s">
        <v>2</v>
      </c>
    </row>
    <row r="4" ht="20.25" customHeight="1" spans="1:7">
      <c r="A4" s="122" t="s">
        <v>108</v>
      </c>
      <c r="B4" s="123"/>
      <c r="C4" s="124" t="s">
        <v>30</v>
      </c>
      <c r="D4" s="11" t="s">
        <v>57</v>
      </c>
      <c r="E4" s="11"/>
      <c r="F4" s="12"/>
      <c r="G4" s="124" t="s">
        <v>58</v>
      </c>
    </row>
    <row r="5" ht="20.25" customHeight="1" spans="1:7">
      <c r="A5" s="125" t="s">
        <v>48</v>
      </c>
      <c r="B5" s="126" t="s">
        <v>49</v>
      </c>
      <c r="C5" s="95"/>
      <c r="D5" s="95" t="s">
        <v>32</v>
      </c>
      <c r="E5" s="95" t="s">
        <v>109</v>
      </c>
      <c r="F5" s="95" t="s">
        <v>110</v>
      </c>
      <c r="G5" s="95"/>
    </row>
    <row r="6" ht="13.5" customHeight="1" spans="1:7">
      <c r="A6" s="127" t="s">
        <v>111</v>
      </c>
      <c r="B6" s="127" t="s">
        <v>112</v>
      </c>
      <c r="C6" s="127" t="s">
        <v>113</v>
      </c>
      <c r="D6" s="62"/>
      <c r="E6" s="127" t="s">
        <v>114</v>
      </c>
      <c r="F6" s="127" t="s">
        <v>115</v>
      </c>
      <c r="G6" s="127" t="s">
        <v>116</v>
      </c>
    </row>
    <row r="7" ht="18" customHeight="1" spans="1:7">
      <c r="A7" s="30" t="s">
        <v>59</v>
      </c>
      <c r="B7" s="30" t="s">
        <v>60</v>
      </c>
      <c r="C7" s="22">
        <v>541531.8</v>
      </c>
      <c r="D7" s="22">
        <v>541531.8</v>
      </c>
      <c r="E7" s="22">
        <v>536671.8</v>
      </c>
      <c r="F7" s="22">
        <v>4860</v>
      </c>
      <c r="G7" s="22"/>
    </row>
    <row r="8" ht="18" customHeight="1" spans="1:7">
      <c r="A8" s="30" t="s">
        <v>61</v>
      </c>
      <c r="B8" s="128" t="s">
        <v>62</v>
      </c>
      <c r="C8" s="22">
        <v>516542.81</v>
      </c>
      <c r="D8" s="22">
        <v>516542.81</v>
      </c>
      <c r="E8" s="22">
        <v>511682.81</v>
      </c>
      <c r="F8" s="22">
        <v>4860</v>
      </c>
      <c r="G8" s="22"/>
    </row>
    <row r="9" ht="18" customHeight="1" spans="1:7">
      <c r="A9" s="30" t="s">
        <v>63</v>
      </c>
      <c r="B9" s="129" t="s">
        <v>64</v>
      </c>
      <c r="C9" s="22">
        <v>4860</v>
      </c>
      <c r="D9" s="22">
        <v>4860</v>
      </c>
      <c r="E9" s="22"/>
      <c r="F9" s="22">
        <v>4860</v>
      </c>
      <c r="G9" s="22"/>
    </row>
    <row r="10" ht="18" customHeight="1" spans="1:7">
      <c r="A10" s="30" t="s">
        <v>65</v>
      </c>
      <c r="B10" s="129" t="s">
        <v>66</v>
      </c>
      <c r="C10" s="22">
        <v>511682.81</v>
      </c>
      <c r="D10" s="22">
        <v>511682.81</v>
      </c>
      <c r="E10" s="22">
        <v>511682.81</v>
      </c>
      <c r="F10" s="22"/>
      <c r="G10" s="22"/>
    </row>
    <row r="11" ht="18" customHeight="1" spans="1:7">
      <c r="A11" s="30" t="s">
        <v>67</v>
      </c>
      <c r="B11" s="128" t="s">
        <v>68</v>
      </c>
      <c r="C11" s="22">
        <v>24988.99</v>
      </c>
      <c r="D11" s="22">
        <v>24988.99</v>
      </c>
      <c r="E11" s="22">
        <v>24988.99</v>
      </c>
      <c r="F11" s="22"/>
      <c r="G11" s="22"/>
    </row>
    <row r="12" ht="18" customHeight="1" spans="1:7">
      <c r="A12" s="30" t="s">
        <v>69</v>
      </c>
      <c r="B12" s="129" t="s">
        <v>68</v>
      </c>
      <c r="C12" s="22">
        <v>24988.99</v>
      </c>
      <c r="D12" s="22">
        <v>24988.99</v>
      </c>
      <c r="E12" s="22">
        <v>24988.99</v>
      </c>
      <c r="F12" s="22"/>
      <c r="G12" s="22"/>
    </row>
    <row r="13" ht="18" customHeight="1" spans="1:7">
      <c r="A13" s="30" t="s">
        <v>70</v>
      </c>
      <c r="B13" s="30" t="s">
        <v>71</v>
      </c>
      <c r="C13" s="22">
        <v>547480.65</v>
      </c>
      <c r="D13" s="22">
        <v>547480.65</v>
      </c>
      <c r="E13" s="22">
        <v>547480.65</v>
      </c>
      <c r="F13" s="22"/>
      <c r="G13" s="22"/>
    </row>
    <row r="14" ht="18" customHeight="1" spans="1:7">
      <c r="A14" s="30" t="s">
        <v>72</v>
      </c>
      <c r="B14" s="128" t="s">
        <v>73</v>
      </c>
      <c r="C14" s="22">
        <v>547480.65</v>
      </c>
      <c r="D14" s="22">
        <v>547480.65</v>
      </c>
      <c r="E14" s="22">
        <v>547480.65</v>
      </c>
      <c r="F14" s="22"/>
      <c r="G14" s="22"/>
    </row>
    <row r="15" ht="18" customHeight="1" spans="1:7">
      <c r="A15" s="30" t="s">
        <v>74</v>
      </c>
      <c r="B15" s="129" t="s">
        <v>75</v>
      </c>
      <c r="C15" s="22">
        <v>319801.76</v>
      </c>
      <c r="D15" s="22">
        <v>319801.76</v>
      </c>
      <c r="E15" s="22">
        <v>319801.76</v>
      </c>
      <c r="F15" s="22"/>
      <c r="G15" s="22"/>
    </row>
    <row r="16" ht="18" customHeight="1" spans="1:7">
      <c r="A16" s="30" t="s">
        <v>76</v>
      </c>
      <c r="B16" s="129" t="s">
        <v>77</v>
      </c>
      <c r="C16" s="22">
        <v>213346.39</v>
      </c>
      <c r="D16" s="22">
        <v>213346.39</v>
      </c>
      <c r="E16" s="22">
        <v>213346.39</v>
      </c>
      <c r="F16" s="22"/>
      <c r="G16" s="22"/>
    </row>
    <row r="17" ht="18" customHeight="1" spans="1:7">
      <c r="A17" s="30" t="s">
        <v>78</v>
      </c>
      <c r="B17" s="129" t="s">
        <v>79</v>
      </c>
      <c r="C17" s="22">
        <v>14332.5</v>
      </c>
      <c r="D17" s="22">
        <v>14332.5</v>
      </c>
      <c r="E17" s="22">
        <v>14332.5</v>
      </c>
      <c r="F17" s="22"/>
      <c r="G17" s="22"/>
    </row>
    <row r="18" ht="18" customHeight="1" spans="1:7">
      <c r="A18" s="30" t="s">
        <v>80</v>
      </c>
      <c r="B18" s="30" t="s">
        <v>81</v>
      </c>
      <c r="C18" s="22">
        <v>5816501.83</v>
      </c>
      <c r="D18" s="22">
        <v>3821301.83</v>
      </c>
      <c r="E18" s="22">
        <v>3514319</v>
      </c>
      <c r="F18" s="22">
        <v>306982.83</v>
      </c>
      <c r="G18" s="22">
        <v>1995200</v>
      </c>
    </row>
    <row r="19" ht="18" customHeight="1" spans="1:7">
      <c r="A19" s="30" t="s">
        <v>82</v>
      </c>
      <c r="B19" s="128" t="s">
        <v>83</v>
      </c>
      <c r="C19" s="22">
        <v>5816501.83</v>
      </c>
      <c r="D19" s="22">
        <v>3821301.83</v>
      </c>
      <c r="E19" s="22">
        <v>3514319</v>
      </c>
      <c r="F19" s="22">
        <v>306982.83</v>
      </c>
      <c r="G19" s="22">
        <v>1995200</v>
      </c>
    </row>
    <row r="20" ht="18" customHeight="1" spans="1:7">
      <c r="A20" s="30" t="s">
        <v>84</v>
      </c>
      <c r="B20" s="129" t="s">
        <v>85</v>
      </c>
      <c r="C20" s="22">
        <v>3821301.83</v>
      </c>
      <c r="D20" s="22">
        <v>3821301.83</v>
      </c>
      <c r="E20" s="22">
        <v>3514319</v>
      </c>
      <c r="F20" s="22">
        <v>306982.83</v>
      </c>
      <c r="G20" s="22"/>
    </row>
    <row r="21" ht="18" customHeight="1" spans="1:7">
      <c r="A21" s="30" t="s">
        <v>86</v>
      </c>
      <c r="B21" s="129" t="s">
        <v>87</v>
      </c>
      <c r="C21" s="22">
        <v>1995200</v>
      </c>
      <c r="D21" s="22"/>
      <c r="E21" s="22"/>
      <c r="F21" s="22"/>
      <c r="G21" s="22">
        <v>1995200</v>
      </c>
    </row>
    <row r="22" ht="18" customHeight="1" spans="1:7">
      <c r="A22" s="30" t="s">
        <v>88</v>
      </c>
      <c r="B22" s="30" t="s">
        <v>89</v>
      </c>
      <c r="C22" s="22">
        <v>350914.41</v>
      </c>
      <c r="D22" s="22">
        <v>350914.41</v>
      </c>
      <c r="E22" s="22">
        <v>350914.41</v>
      </c>
      <c r="F22" s="22"/>
      <c r="G22" s="22"/>
    </row>
    <row r="23" ht="18" customHeight="1" spans="1:7">
      <c r="A23" s="30" t="s">
        <v>90</v>
      </c>
      <c r="B23" s="128" t="s">
        <v>91</v>
      </c>
      <c r="C23" s="22">
        <v>350914.41</v>
      </c>
      <c r="D23" s="22">
        <v>350914.41</v>
      </c>
      <c r="E23" s="22">
        <v>350914.41</v>
      </c>
      <c r="F23" s="22"/>
      <c r="G23" s="22"/>
    </row>
    <row r="24" ht="18" customHeight="1" spans="1:7">
      <c r="A24" s="30" t="s">
        <v>92</v>
      </c>
      <c r="B24" s="129" t="s">
        <v>93</v>
      </c>
      <c r="C24" s="22">
        <v>350914.41</v>
      </c>
      <c r="D24" s="22">
        <v>350914.41</v>
      </c>
      <c r="E24" s="22">
        <v>350914.41</v>
      </c>
      <c r="F24" s="22"/>
      <c r="G24" s="22"/>
    </row>
    <row r="25" ht="18" customHeight="1" spans="1:7">
      <c r="A25" s="130" t="s">
        <v>94</v>
      </c>
      <c r="B25" s="131" t="s">
        <v>94</v>
      </c>
      <c r="C25" s="22">
        <v>7256428.69</v>
      </c>
      <c r="D25" s="22">
        <v>5261228.69</v>
      </c>
      <c r="E25" s="22">
        <v>4949385.86</v>
      </c>
      <c r="F25" s="22">
        <v>311842.83</v>
      </c>
      <c r="G25" s="22">
        <v>1995200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8"/>
  <sheetViews>
    <sheetView showZeros="0" workbookViewId="0">
      <selection activeCell="A12" sqref="A12"/>
    </sheetView>
  </sheetViews>
  <sheetFormatPr defaultColWidth="9.14166666666667" defaultRowHeight="14.25" customHeight="1" outlineLevelRow="7" outlineLevelCol="5"/>
  <cols>
    <col min="1" max="1" width="27.425" customWidth="1"/>
    <col min="2" max="6" width="31.175" customWidth="1"/>
  </cols>
  <sheetData>
    <row r="1" ht="12" customHeight="1" spans="1:6">
      <c r="A1" s="116"/>
      <c r="B1" s="116"/>
      <c r="C1" s="60"/>
      <c r="F1" s="59" t="s">
        <v>117</v>
      </c>
    </row>
    <row r="2" ht="25.5" customHeight="1" spans="1:6">
      <c r="A2" s="117" t="s">
        <v>118</v>
      </c>
      <c r="B2" s="117"/>
      <c r="C2" s="117"/>
      <c r="D2" s="117"/>
      <c r="E2" s="117"/>
      <c r="F2" s="117"/>
    </row>
    <row r="3" ht="15.75" customHeight="1" spans="1:6">
      <c r="A3" s="4" t="str">
        <f>"单位名称："&amp;"云南省农业农村信息与宣传中心"</f>
        <v>单位名称：云南省农业农村信息与宣传中心</v>
      </c>
      <c r="B3" s="116"/>
      <c r="C3" s="60"/>
      <c r="F3" s="59" t="s">
        <v>119</v>
      </c>
    </row>
    <row r="4" ht="19.5" customHeight="1" spans="1:6">
      <c r="A4" s="9" t="s">
        <v>120</v>
      </c>
      <c r="B4" s="15" t="s">
        <v>121</v>
      </c>
      <c r="C4" s="10" t="s">
        <v>122</v>
      </c>
      <c r="D4" s="11"/>
      <c r="E4" s="12"/>
      <c r="F4" s="15" t="s">
        <v>123</v>
      </c>
    </row>
    <row r="5" ht="19.5" customHeight="1" spans="1:6">
      <c r="A5" s="17"/>
      <c r="B5" s="18"/>
      <c r="C5" s="62" t="s">
        <v>32</v>
      </c>
      <c r="D5" s="62" t="s">
        <v>124</v>
      </c>
      <c r="E5" s="62" t="s">
        <v>125</v>
      </c>
      <c r="F5" s="18"/>
    </row>
    <row r="6" ht="18.75" customHeight="1" spans="1:6">
      <c r="A6" s="118">
        <v>1</v>
      </c>
      <c r="B6" s="118">
        <v>2</v>
      </c>
      <c r="C6" s="119">
        <v>3</v>
      </c>
      <c r="D6" s="118">
        <v>4</v>
      </c>
      <c r="E6" s="118">
        <v>5</v>
      </c>
      <c r="F6" s="118">
        <v>6</v>
      </c>
    </row>
    <row r="7" ht="18.75" customHeight="1" spans="1:6">
      <c r="A7" s="120"/>
      <c r="B7" s="120"/>
      <c r="C7" s="121"/>
      <c r="D7" s="120"/>
      <c r="E7" s="120"/>
      <c r="F7" s="120"/>
    </row>
    <row r="8" customHeight="1" spans="1:6">
      <c r="A8" t="s">
        <v>126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0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1"/>
      <c r="E1" s="1"/>
      <c r="F1" s="1"/>
      <c r="G1" s="1"/>
      <c r="U1" s="107"/>
      <c r="W1" s="55" t="s">
        <v>127</v>
      </c>
    </row>
    <row r="2" ht="27.75" customHeight="1" spans="1:23">
      <c r="A2" s="27" t="s">
        <v>128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>"单位名称："&amp;"云南省农业农村信息与宣传中心"</f>
        <v>单位名称：云南省农业农村信息与宣传中心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7"/>
      <c r="W3" s="103" t="s">
        <v>119</v>
      </c>
    </row>
    <row r="4" ht="21.75" customHeight="1" spans="1:23">
      <c r="A4" s="8" t="s">
        <v>129</v>
      </c>
      <c r="B4" s="8" t="s">
        <v>130</v>
      </c>
      <c r="C4" s="8" t="s">
        <v>131</v>
      </c>
      <c r="D4" s="9" t="s">
        <v>132</v>
      </c>
      <c r="E4" s="9" t="s">
        <v>133</v>
      </c>
      <c r="F4" s="9" t="s">
        <v>134</v>
      </c>
      <c r="G4" s="9" t="s">
        <v>135</v>
      </c>
      <c r="H4" s="62" t="s">
        <v>136</v>
      </c>
      <c r="I4" s="62"/>
      <c r="J4" s="62"/>
      <c r="K4" s="62"/>
      <c r="L4" s="109"/>
      <c r="M4" s="109"/>
      <c r="N4" s="109"/>
      <c r="O4" s="109"/>
      <c r="P4" s="109"/>
      <c r="Q4" s="47"/>
      <c r="R4" s="62"/>
      <c r="S4" s="62"/>
      <c r="T4" s="62"/>
      <c r="U4" s="62"/>
      <c r="V4" s="62"/>
      <c r="W4" s="62"/>
    </row>
    <row r="5" ht="21.75" customHeight="1" spans="1:23">
      <c r="A5" s="13"/>
      <c r="B5" s="13"/>
      <c r="C5" s="13"/>
      <c r="D5" s="14"/>
      <c r="E5" s="14"/>
      <c r="F5" s="14"/>
      <c r="G5" s="14"/>
      <c r="H5" s="62" t="s">
        <v>30</v>
      </c>
      <c r="I5" s="47" t="s">
        <v>33</v>
      </c>
      <c r="J5" s="47"/>
      <c r="K5" s="47"/>
      <c r="L5" s="109"/>
      <c r="M5" s="109"/>
      <c r="N5" s="109" t="s">
        <v>137</v>
      </c>
      <c r="O5" s="109"/>
      <c r="P5" s="109"/>
      <c r="Q5" s="47" t="s">
        <v>36</v>
      </c>
      <c r="R5" s="62" t="s">
        <v>51</v>
      </c>
      <c r="S5" s="47"/>
      <c r="T5" s="47"/>
      <c r="U5" s="47"/>
      <c r="V5" s="47"/>
      <c r="W5" s="47"/>
    </row>
    <row r="6" ht="15" customHeight="1" spans="1:23">
      <c r="A6" s="16"/>
      <c r="B6" s="16"/>
      <c r="C6" s="16"/>
      <c r="D6" s="17"/>
      <c r="E6" s="17"/>
      <c r="F6" s="17"/>
      <c r="G6" s="17"/>
      <c r="H6" s="62"/>
      <c r="I6" s="47" t="s">
        <v>138</v>
      </c>
      <c r="J6" s="47" t="s">
        <v>139</v>
      </c>
      <c r="K6" s="47" t="s">
        <v>140</v>
      </c>
      <c r="L6" s="113" t="s">
        <v>141</v>
      </c>
      <c r="M6" s="113" t="s">
        <v>142</v>
      </c>
      <c r="N6" s="113" t="s">
        <v>33</v>
      </c>
      <c r="O6" s="113" t="s">
        <v>34</v>
      </c>
      <c r="P6" s="113" t="s">
        <v>35</v>
      </c>
      <c r="Q6" s="47"/>
      <c r="R6" s="47" t="s">
        <v>32</v>
      </c>
      <c r="S6" s="47" t="s">
        <v>43</v>
      </c>
      <c r="T6" s="47" t="s">
        <v>143</v>
      </c>
      <c r="U6" s="47" t="s">
        <v>39</v>
      </c>
      <c r="V6" s="47" t="s">
        <v>40</v>
      </c>
      <c r="W6" s="47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2"/>
      <c r="I7" s="47"/>
      <c r="J7" s="47"/>
      <c r="K7" s="47"/>
      <c r="L7" s="113"/>
      <c r="M7" s="113"/>
      <c r="N7" s="113"/>
      <c r="O7" s="113"/>
      <c r="P7" s="113"/>
      <c r="Q7" s="47"/>
      <c r="R7" s="47"/>
      <c r="S7" s="47"/>
      <c r="T7" s="47"/>
      <c r="U7" s="47"/>
      <c r="V7" s="47"/>
      <c r="W7" s="47"/>
    </row>
    <row r="8" ht="15" customHeight="1" spans="1:23">
      <c r="A8" s="114">
        <v>1</v>
      </c>
      <c r="B8" s="114">
        <v>2</v>
      </c>
      <c r="C8" s="114">
        <v>3</v>
      </c>
      <c r="D8" s="114">
        <v>4</v>
      </c>
      <c r="E8" s="114">
        <v>5</v>
      </c>
      <c r="F8" s="114">
        <v>6</v>
      </c>
      <c r="G8" s="114">
        <v>7</v>
      </c>
      <c r="H8" s="114">
        <v>8</v>
      </c>
      <c r="I8" s="114">
        <v>9</v>
      </c>
      <c r="J8" s="114">
        <v>10</v>
      </c>
      <c r="K8" s="114">
        <v>11</v>
      </c>
      <c r="L8" s="114">
        <v>12</v>
      </c>
      <c r="M8" s="114">
        <v>13</v>
      </c>
      <c r="N8" s="114">
        <v>14</v>
      </c>
      <c r="O8" s="114">
        <v>15</v>
      </c>
      <c r="P8" s="114">
        <v>16</v>
      </c>
      <c r="Q8" s="114">
        <v>17</v>
      </c>
      <c r="R8" s="114">
        <v>18</v>
      </c>
      <c r="S8" s="114">
        <v>19</v>
      </c>
      <c r="T8" s="114">
        <v>20</v>
      </c>
      <c r="U8" s="114">
        <v>21</v>
      </c>
      <c r="V8" s="114">
        <v>22</v>
      </c>
      <c r="W8" s="114">
        <v>23</v>
      </c>
    </row>
    <row r="9" ht="18.75" customHeight="1" spans="1:23">
      <c r="A9" s="23" t="s">
        <v>45</v>
      </c>
      <c r="B9" s="111"/>
      <c r="C9" s="23"/>
      <c r="D9" s="23"/>
      <c r="E9" s="23"/>
      <c r="F9" s="23"/>
      <c r="G9" s="23"/>
      <c r="H9" s="22">
        <v>5261228.69</v>
      </c>
      <c r="I9" s="22">
        <v>5261228.69</v>
      </c>
      <c r="J9" s="22">
        <v>1301463</v>
      </c>
      <c r="K9" s="22"/>
      <c r="L9" s="22">
        <v>3959765.69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5" t="s">
        <v>45</v>
      </c>
      <c r="B10" s="111" t="s">
        <v>144</v>
      </c>
      <c r="C10" s="23" t="s">
        <v>145</v>
      </c>
      <c r="D10" s="23" t="s">
        <v>84</v>
      </c>
      <c r="E10" s="23" t="s">
        <v>85</v>
      </c>
      <c r="F10" s="23" t="s">
        <v>146</v>
      </c>
      <c r="G10" s="23" t="s">
        <v>147</v>
      </c>
      <c r="H10" s="22">
        <v>1379220</v>
      </c>
      <c r="I10" s="22">
        <v>1379220</v>
      </c>
      <c r="J10" s="22">
        <v>344805</v>
      </c>
      <c r="K10" s="22"/>
      <c r="L10" s="22">
        <v>1034415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5" t="s">
        <v>45</v>
      </c>
      <c r="B11" s="111" t="s">
        <v>144</v>
      </c>
      <c r="C11" s="23" t="s">
        <v>145</v>
      </c>
      <c r="D11" s="23" t="s">
        <v>84</v>
      </c>
      <c r="E11" s="23" t="s">
        <v>85</v>
      </c>
      <c r="F11" s="23" t="s">
        <v>148</v>
      </c>
      <c r="G11" s="23" t="s">
        <v>149</v>
      </c>
      <c r="H11" s="22">
        <v>588</v>
      </c>
      <c r="I11" s="22">
        <v>588</v>
      </c>
      <c r="J11" s="22">
        <v>147</v>
      </c>
      <c r="K11" s="22"/>
      <c r="L11" s="22">
        <v>441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5" t="s">
        <v>45</v>
      </c>
      <c r="B12" s="111" t="s">
        <v>144</v>
      </c>
      <c r="C12" s="23" t="s">
        <v>145</v>
      </c>
      <c r="D12" s="23" t="s">
        <v>84</v>
      </c>
      <c r="E12" s="23" t="s">
        <v>85</v>
      </c>
      <c r="F12" s="23" t="s">
        <v>150</v>
      </c>
      <c r="G12" s="23" t="s">
        <v>151</v>
      </c>
      <c r="H12" s="22">
        <v>114935</v>
      </c>
      <c r="I12" s="22">
        <v>114935</v>
      </c>
      <c r="J12" s="22">
        <v>28733.75</v>
      </c>
      <c r="K12" s="22"/>
      <c r="L12" s="22">
        <v>86201.25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5" t="s">
        <v>45</v>
      </c>
      <c r="B13" s="111" t="s">
        <v>144</v>
      </c>
      <c r="C13" s="23" t="s">
        <v>145</v>
      </c>
      <c r="D13" s="23" t="s">
        <v>84</v>
      </c>
      <c r="E13" s="23" t="s">
        <v>85</v>
      </c>
      <c r="F13" s="23" t="s">
        <v>152</v>
      </c>
      <c r="G13" s="23" t="s">
        <v>153</v>
      </c>
      <c r="H13" s="22">
        <v>2019576</v>
      </c>
      <c r="I13" s="22">
        <v>2019576</v>
      </c>
      <c r="J13" s="22">
        <v>504894</v>
      </c>
      <c r="K13" s="22"/>
      <c r="L13" s="22">
        <v>1514682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5" t="s">
        <v>45</v>
      </c>
      <c r="B14" s="111" t="s">
        <v>154</v>
      </c>
      <c r="C14" s="23" t="s">
        <v>155</v>
      </c>
      <c r="D14" s="23" t="s">
        <v>65</v>
      </c>
      <c r="E14" s="23" t="s">
        <v>66</v>
      </c>
      <c r="F14" s="23" t="s">
        <v>156</v>
      </c>
      <c r="G14" s="23" t="s">
        <v>157</v>
      </c>
      <c r="H14" s="22">
        <v>511682.81</v>
      </c>
      <c r="I14" s="22">
        <v>511682.81</v>
      </c>
      <c r="J14" s="22">
        <v>127920.7</v>
      </c>
      <c r="K14" s="22"/>
      <c r="L14" s="22">
        <v>383762.11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5" t="s">
        <v>45</v>
      </c>
      <c r="B15" s="111" t="s">
        <v>154</v>
      </c>
      <c r="C15" s="23" t="s">
        <v>155</v>
      </c>
      <c r="D15" s="23" t="s">
        <v>69</v>
      </c>
      <c r="E15" s="23" t="s">
        <v>68</v>
      </c>
      <c r="F15" s="23" t="s">
        <v>158</v>
      </c>
      <c r="G15" s="23" t="s">
        <v>159</v>
      </c>
      <c r="H15" s="22">
        <v>24988.99</v>
      </c>
      <c r="I15" s="22">
        <v>24988.99</v>
      </c>
      <c r="J15" s="22">
        <v>6247.25</v>
      </c>
      <c r="K15" s="22"/>
      <c r="L15" s="22">
        <v>18741.74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5" t="s">
        <v>45</v>
      </c>
      <c r="B16" s="111" t="s">
        <v>154</v>
      </c>
      <c r="C16" s="23" t="s">
        <v>155</v>
      </c>
      <c r="D16" s="23" t="s">
        <v>74</v>
      </c>
      <c r="E16" s="23" t="s">
        <v>75</v>
      </c>
      <c r="F16" s="23" t="s">
        <v>160</v>
      </c>
      <c r="G16" s="23" t="s">
        <v>161</v>
      </c>
      <c r="H16" s="22">
        <v>319801.76</v>
      </c>
      <c r="I16" s="22">
        <v>319801.76</v>
      </c>
      <c r="J16" s="22">
        <v>79950.44</v>
      </c>
      <c r="K16" s="22"/>
      <c r="L16" s="22">
        <v>239851.32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5" t="s">
        <v>45</v>
      </c>
      <c r="B17" s="111" t="s">
        <v>154</v>
      </c>
      <c r="C17" s="23" t="s">
        <v>155</v>
      </c>
      <c r="D17" s="23" t="s">
        <v>76</v>
      </c>
      <c r="E17" s="23" t="s">
        <v>77</v>
      </c>
      <c r="F17" s="23" t="s">
        <v>162</v>
      </c>
      <c r="G17" s="23" t="s">
        <v>163</v>
      </c>
      <c r="H17" s="22">
        <v>213346.39</v>
      </c>
      <c r="I17" s="22">
        <v>213346.39</v>
      </c>
      <c r="J17" s="22">
        <v>53336.6</v>
      </c>
      <c r="K17" s="22"/>
      <c r="L17" s="22">
        <v>160009.79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5" t="s">
        <v>45</v>
      </c>
      <c r="B18" s="111" t="s">
        <v>154</v>
      </c>
      <c r="C18" s="23" t="s">
        <v>155</v>
      </c>
      <c r="D18" s="23" t="s">
        <v>78</v>
      </c>
      <c r="E18" s="23" t="s">
        <v>79</v>
      </c>
      <c r="F18" s="23" t="s">
        <v>158</v>
      </c>
      <c r="G18" s="23" t="s">
        <v>159</v>
      </c>
      <c r="H18" s="22">
        <v>14332.5</v>
      </c>
      <c r="I18" s="22">
        <v>14332.5</v>
      </c>
      <c r="J18" s="22">
        <v>14332.5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5" t="s">
        <v>45</v>
      </c>
      <c r="B19" s="111" t="s">
        <v>164</v>
      </c>
      <c r="C19" s="23" t="s">
        <v>93</v>
      </c>
      <c r="D19" s="23" t="s">
        <v>92</v>
      </c>
      <c r="E19" s="23" t="s">
        <v>93</v>
      </c>
      <c r="F19" s="23" t="s">
        <v>165</v>
      </c>
      <c r="G19" s="23" t="s">
        <v>93</v>
      </c>
      <c r="H19" s="22">
        <v>350914.41</v>
      </c>
      <c r="I19" s="22">
        <v>350914.41</v>
      </c>
      <c r="J19" s="22">
        <v>87728.6</v>
      </c>
      <c r="K19" s="22"/>
      <c r="L19" s="22">
        <v>263185.81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5" t="s">
        <v>45</v>
      </c>
      <c r="B20" s="111" t="s">
        <v>166</v>
      </c>
      <c r="C20" s="23" t="s">
        <v>167</v>
      </c>
      <c r="D20" s="23" t="s">
        <v>84</v>
      </c>
      <c r="E20" s="23" t="s">
        <v>85</v>
      </c>
      <c r="F20" s="23" t="s">
        <v>168</v>
      </c>
      <c r="G20" s="23" t="s">
        <v>167</v>
      </c>
      <c r="H20" s="22">
        <v>70286.38</v>
      </c>
      <c r="I20" s="22">
        <v>70286.38</v>
      </c>
      <c r="J20" s="22">
        <v>17571.6</v>
      </c>
      <c r="K20" s="22"/>
      <c r="L20" s="22">
        <v>52714.78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5" t="s">
        <v>45</v>
      </c>
      <c r="B21" s="111" t="s">
        <v>169</v>
      </c>
      <c r="C21" s="23" t="s">
        <v>170</v>
      </c>
      <c r="D21" s="23" t="s">
        <v>63</v>
      </c>
      <c r="E21" s="23" t="s">
        <v>64</v>
      </c>
      <c r="F21" s="23" t="s">
        <v>171</v>
      </c>
      <c r="G21" s="23" t="s">
        <v>172</v>
      </c>
      <c r="H21" s="22">
        <v>4860</v>
      </c>
      <c r="I21" s="22">
        <v>4860</v>
      </c>
      <c r="J21" s="22">
        <v>1215</v>
      </c>
      <c r="K21" s="22"/>
      <c r="L21" s="22">
        <v>3645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5" t="s">
        <v>45</v>
      </c>
      <c r="B22" s="111" t="s">
        <v>169</v>
      </c>
      <c r="C22" s="23" t="s">
        <v>170</v>
      </c>
      <c r="D22" s="23" t="s">
        <v>84</v>
      </c>
      <c r="E22" s="23" t="s">
        <v>85</v>
      </c>
      <c r="F22" s="23" t="s">
        <v>173</v>
      </c>
      <c r="G22" s="23" t="s">
        <v>174</v>
      </c>
      <c r="H22" s="22">
        <v>15000</v>
      </c>
      <c r="I22" s="22">
        <v>15000</v>
      </c>
      <c r="J22" s="22"/>
      <c r="K22" s="22"/>
      <c r="L22" s="22">
        <v>15000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5" t="s">
        <v>45</v>
      </c>
      <c r="B23" s="111" t="s">
        <v>169</v>
      </c>
      <c r="C23" s="23" t="s">
        <v>170</v>
      </c>
      <c r="D23" s="23" t="s">
        <v>84</v>
      </c>
      <c r="E23" s="23" t="s">
        <v>85</v>
      </c>
      <c r="F23" s="23" t="s">
        <v>175</v>
      </c>
      <c r="G23" s="23" t="s">
        <v>176</v>
      </c>
      <c r="H23" s="22">
        <v>3000</v>
      </c>
      <c r="I23" s="22">
        <v>3000</v>
      </c>
      <c r="J23" s="22">
        <v>750</v>
      </c>
      <c r="K23" s="22"/>
      <c r="L23" s="22">
        <v>2250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5" t="s">
        <v>45</v>
      </c>
      <c r="B24" s="111" t="s">
        <v>169</v>
      </c>
      <c r="C24" s="23" t="s">
        <v>170</v>
      </c>
      <c r="D24" s="23" t="s">
        <v>84</v>
      </c>
      <c r="E24" s="23" t="s">
        <v>85</v>
      </c>
      <c r="F24" s="23" t="s">
        <v>177</v>
      </c>
      <c r="G24" s="23" t="s">
        <v>178</v>
      </c>
      <c r="H24" s="22">
        <v>28000</v>
      </c>
      <c r="I24" s="22">
        <v>28000</v>
      </c>
      <c r="J24" s="22">
        <v>7000</v>
      </c>
      <c r="K24" s="22"/>
      <c r="L24" s="22">
        <v>21000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5" t="s">
        <v>45</v>
      </c>
      <c r="B25" s="111" t="s">
        <v>169</v>
      </c>
      <c r="C25" s="23" t="s">
        <v>170</v>
      </c>
      <c r="D25" s="23" t="s">
        <v>84</v>
      </c>
      <c r="E25" s="23" t="s">
        <v>85</v>
      </c>
      <c r="F25" s="23" t="s">
        <v>179</v>
      </c>
      <c r="G25" s="23" t="s">
        <v>180</v>
      </c>
      <c r="H25" s="22">
        <v>4000</v>
      </c>
      <c r="I25" s="22">
        <v>4000</v>
      </c>
      <c r="J25" s="22">
        <v>1000</v>
      </c>
      <c r="K25" s="22"/>
      <c r="L25" s="22">
        <v>3000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5" t="s">
        <v>45</v>
      </c>
      <c r="B26" s="111" t="s">
        <v>169</v>
      </c>
      <c r="C26" s="23" t="s">
        <v>170</v>
      </c>
      <c r="D26" s="23" t="s">
        <v>84</v>
      </c>
      <c r="E26" s="23" t="s">
        <v>85</v>
      </c>
      <c r="F26" s="23" t="s">
        <v>181</v>
      </c>
      <c r="G26" s="23" t="s">
        <v>182</v>
      </c>
      <c r="H26" s="22">
        <v>83374.2</v>
      </c>
      <c r="I26" s="22">
        <v>83374.2</v>
      </c>
      <c r="J26" s="22"/>
      <c r="K26" s="22"/>
      <c r="L26" s="22">
        <v>83374.2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5" t="s">
        <v>45</v>
      </c>
      <c r="B27" s="111" t="s">
        <v>169</v>
      </c>
      <c r="C27" s="23" t="s">
        <v>170</v>
      </c>
      <c r="D27" s="23" t="s">
        <v>84</v>
      </c>
      <c r="E27" s="23" t="s">
        <v>85</v>
      </c>
      <c r="F27" s="23" t="s">
        <v>183</v>
      </c>
      <c r="G27" s="23" t="s">
        <v>184</v>
      </c>
      <c r="H27" s="22">
        <v>5000</v>
      </c>
      <c r="I27" s="22">
        <v>5000</v>
      </c>
      <c r="J27" s="22">
        <v>1250</v>
      </c>
      <c r="K27" s="22"/>
      <c r="L27" s="22">
        <v>3750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5" t="s">
        <v>45</v>
      </c>
      <c r="B28" s="111" t="s">
        <v>169</v>
      </c>
      <c r="C28" s="23" t="s">
        <v>170</v>
      </c>
      <c r="D28" s="23" t="s">
        <v>84</v>
      </c>
      <c r="E28" s="23" t="s">
        <v>85</v>
      </c>
      <c r="F28" s="23" t="s">
        <v>185</v>
      </c>
      <c r="G28" s="23" t="s">
        <v>186</v>
      </c>
      <c r="H28" s="22">
        <v>17000</v>
      </c>
      <c r="I28" s="22">
        <v>17000</v>
      </c>
      <c r="J28" s="22">
        <v>4250</v>
      </c>
      <c r="K28" s="22"/>
      <c r="L28" s="22">
        <v>12750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5" t="s">
        <v>45</v>
      </c>
      <c r="B29" s="111" t="s">
        <v>169</v>
      </c>
      <c r="C29" s="23" t="s">
        <v>170</v>
      </c>
      <c r="D29" s="23" t="s">
        <v>84</v>
      </c>
      <c r="E29" s="23" t="s">
        <v>85</v>
      </c>
      <c r="F29" s="23" t="s">
        <v>171</v>
      </c>
      <c r="G29" s="23" t="s">
        <v>172</v>
      </c>
      <c r="H29" s="22">
        <v>81322.25</v>
      </c>
      <c r="I29" s="22">
        <v>81322.25</v>
      </c>
      <c r="J29" s="22">
        <v>20330.56</v>
      </c>
      <c r="K29" s="22"/>
      <c r="L29" s="22">
        <v>60991.69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18.75" customHeight="1" spans="1:23">
      <c r="A30" s="31" t="s">
        <v>94</v>
      </c>
      <c r="B30" s="32"/>
      <c r="C30" s="32"/>
      <c r="D30" s="32"/>
      <c r="E30" s="32"/>
      <c r="F30" s="32"/>
      <c r="G30" s="33"/>
      <c r="H30" s="22">
        <v>5261228.69</v>
      </c>
      <c r="I30" s="22">
        <v>5261228.69</v>
      </c>
      <c r="J30" s="22">
        <v>1301463</v>
      </c>
      <c r="K30" s="22"/>
      <c r="L30" s="22">
        <v>3959765.69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</sheetData>
  <mergeCells count="30">
    <mergeCell ref="A2:W2"/>
    <mergeCell ref="A3:G3"/>
    <mergeCell ref="H4:W4"/>
    <mergeCell ref="I5:M5"/>
    <mergeCell ref="N5:P5"/>
    <mergeCell ref="R5:W5"/>
    <mergeCell ref="A30:G30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5"/>
  <sheetViews>
    <sheetView showZeros="0" workbookViewId="0">
      <selection activeCell="A1" sqref="A1 A1 A1 A1 A1 A1 A1 A1 A1 A1 A1 A1 A1 A1 A1 A1 A1 A1 A1 A1 A1 A1 A1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1:23">
      <c r="E1" s="1"/>
      <c r="F1" s="1"/>
      <c r="G1" s="1"/>
      <c r="H1" s="1"/>
      <c r="U1" s="107"/>
      <c r="W1" s="55" t="s">
        <v>187</v>
      </c>
    </row>
    <row r="2" ht="27.75" customHeight="1" spans="1:23">
      <c r="A2" s="27" t="s">
        <v>188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 t="shared" ref="A3:B3" si="0">"单位名称："&amp;"云南省农业农村信息与宣传中心"</f>
        <v>单位名称：云南省农业农村信息与宣传中心</v>
      </c>
      <c r="B3" s="108" t="str">
        <f t="shared" si="0"/>
        <v>单位名称：云南省农业农村信息与宣传中心</v>
      </c>
      <c r="C3" s="108"/>
      <c r="D3" s="108"/>
      <c r="E3" s="108"/>
      <c r="F3" s="108"/>
      <c r="G3" s="108"/>
      <c r="H3" s="108"/>
      <c r="I3" s="108"/>
      <c r="J3" s="6"/>
      <c r="K3" s="6"/>
      <c r="L3" s="6"/>
      <c r="M3" s="6"/>
      <c r="N3" s="6"/>
      <c r="O3" s="6"/>
      <c r="P3" s="6"/>
      <c r="Q3" s="6"/>
      <c r="U3" s="107"/>
      <c r="W3" s="103" t="s">
        <v>119</v>
      </c>
    </row>
    <row r="4" ht="21.75" customHeight="1" spans="1:23">
      <c r="A4" s="8" t="s">
        <v>189</v>
      </c>
      <c r="B4" s="8" t="s">
        <v>130</v>
      </c>
      <c r="C4" s="8" t="s">
        <v>131</v>
      </c>
      <c r="D4" s="8" t="s">
        <v>190</v>
      </c>
      <c r="E4" s="9" t="s">
        <v>132</v>
      </c>
      <c r="F4" s="9" t="s">
        <v>133</v>
      </c>
      <c r="G4" s="9" t="s">
        <v>134</v>
      </c>
      <c r="H4" s="9" t="s">
        <v>135</v>
      </c>
      <c r="I4" s="62" t="s">
        <v>30</v>
      </c>
      <c r="J4" s="62" t="s">
        <v>191</v>
      </c>
      <c r="K4" s="62"/>
      <c r="L4" s="62"/>
      <c r="M4" s="62"/>
      <c r="N4" s="109" t="s">
        <v>137</v>
      </c>
      <c r="O4" s="109"/>
      <c r="P4" s="109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2"/>
      <c r="J5" s="47" t="s">
        <v>33</v>
      </c>
      <c r="K5" s="47"/>
      <c r="L5" s="47" t="s">
        <v>34</v>
      </c>
      <c r="M5" s="47" t="s">
        <v>35</v>
      </c>
      <c r="N5" s="110" t="s">
        <v>33</v>
      </c>
      <c r="O5" s="110" t="s">
        <v>34</v>
      </c>
      <c r="P5" s="110" t="s">
        <v>35</v>
      </c>
      <c r="Q5" s="14"/>
      <c r="R5" s="9" t="s">
        <v>32</v>
      </c>
      <c r="S5" s="9" t="s">
        <v>43</v>
      </c>
      <c r="T5" s="9" t="s">
        <v>143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2"/>
      <c r="J6" s="47" t="s">
        <v>32</v>
      </c>
      <c r="K6" s="47" t="s">
        <v>192</v>
      </c>
      <c r="L6" s="47"/>
      <c r="M6" s="47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23"/>
      <c r="B8" s="111"/>
      <c r="C8" s="23" t="s">
        <v>193</v>
      </c>
      <c r="D8" s="23"/>
      <c r="E8" s="23"/>
      <c r="F8" s="23"/>
      <c r="G8" s="23"/>
      <c r="H8" s="23"/>
      <c r="I8" s="112">
        <v>540000</v>
      </c>
      <c r="J8" s="112">
        <v>540000</v>
      </c>
      <c r="K8" s="112">
        <v>540000</v>
      </c>
      <c r="L8" s="112"/>
      <c r="M8" s="112"/>
      <c r="N8" s="112"/>
      <c r="O8" s="112"/>
      <c r="P8" s="112"/>
      <c r="Q8" s="112"/>
      <c r="R8" s="112"/>
      <c r="S8" s="112"/>
      <c r="T8" s="112"/>
      <c r="U8" s="88"/>
      <c r="V8" s="112"/>
      <c r="W8" s="112"/>
    </row>
    <row r="9" ht="32.9" customHeight="1" spans="1:23">
      <c r="A9" s="23" t="s">
        <v>194</v>
      </c>
      <c r="B9" s="111" t="s">
        <v>195</v>
      </c>
      <c r="C9" s="23" t="s">
        <v>193</v>
      </c>
      <c r="D9" s="23" t="s">
        <v>45</v>
      </c>
      <c r="E9" s="23" t="s">
        <v>86</v>
      </c>
      <c r="F9" s="23" t="s">
        <v>87</v>
      </c>
      <c r="G9" s="23" t="s">
        <v>196</v>
      </c>
      <c r="H9" s="23" t="s">
        <v>197</v>
      </c>
      <c r="I9" s="112">
        <v>120000</v>
      </c>
      <c r="J9" s="112">
        <v>120000</v>
      </c>
      <c r="K9" s="112">
        <v>120000</v>
      </c>
      <c r="L9" s="112"/>
      <c r="M9" s="112"/>
      <c r="N9" s="112"/>
      <c r="O9" s="112"/>
      <c r="P9" s="112"/>
      <c r="Q9" s="112"/>
      <c r="R9" s="112"/>
      <c r="S9" s="112"/>
      <c r="T9" s="112"/>
      <c r="U9" s="88"/>
      <c r="V9" s="112"/>
      <c r="W9" s="112"/>
    </row>
    <row r="10" ht="32.9" customHeight="1" spans="1:23">
      <c r="A10" s="23" t="s">
        <v>194</v>
      </c>
      <c r="B10" s="111" t="s">
        <v>195</v>
      </c>
      <c r="C10" s="23" t="s">
        <v>193</v>
      </c>
      <c r="D10" s="23" t="s">
        <v>45</v>
      </c>
      <c r="E10" s="23" t="s">
        <v>86</v>
      </c>
      <c r="F10" s="23" t="s">
        <v>87</v>
      </c>
      <c r="G10" s="23" t="s">
        <v>183</v>
      </c>
      <c r="H10" s="23" t="s">
        <v>184</v>
      </c>
      <c r="I10" s="112">
        <v>400000</v>
      </c>
      <c r="J10" s="112">
        <v>400000</v>
      </c>
      <c r="K10" s="112">
        <v>400000</v>
      </c>
      <c r="L10" s="112"/>
      <c r="M10" s="112"/>
      <c r="N10" s="112"/>
      <c r="O10" s="112"/>
      <c r="P10" s="112"/>
      <c r="Q10" s="112"/>
      <c r="R10" s="112"/>
      <c r="S10" s="112"/>
      <c r="T10" s="112"/>
      <c r="U10" s="88"/>
      <c r="V10" s="112"/>
      <c r="W10" s="112"/>
    </row>
    <row r="11" ht="32.9" customHeight="1" spans="1:23">
      <c r="A11" s="23" t="s">
        <v>194</v>
      </c>
      <c r="B11" s="111" t="s">
        <v>195</v>
      </c>
      <c r="C11" s="23" t="s">
        <v>193</v>
      </c>
      <c r="D11" s="23" t="s">
        <v>45</v>
      </c>
      <c r="E11" s="23" t="s">
        <v>86</v>
      </c>
      <c r="F11" s="23" t="s">
        <v>87</v>
      </c>
      <c r="G11" s="23" t="s">
        <v>171</v>
      </c>
      <c r="H11" s="23" t="s">
        <v>172</v>
      </c>
      <c r="I11" s="112">
        <v>20000</v>
      </c>
      <c r="J11" s="112">
        <v>20000</v>
      </c>
      <c r="K11" s="112">
        <v>20000</v>
      </c>
      <c r="L11" s="112"/>
      <c r="M11" s="112"/>
      <c r="N11" s="112"/>
      <c r="O11" s="112"/>
      <c r="P11" s="112"/>
      <c r="Q11" s="112"/>
      <c r="R11" s="112"/>
      <c r="S11" s="112"/>
      <c r="T11" s="112"/>
      <c r="U11" s="88"/>
      <c r="V11" s="112"/>
      <c r="W11" s="112"/>
    </row>
    <row r="12" ht="32.9" customHeight="1" spans="1:23">
      <c r="A12" s="23"/>
      <c r="B12" s="23"/>
      <c r="C12" s="23" t="s">
        <v>198</v>
      </c>
      <c r="D12" s="23"/>
      <c r="E12" s="23"/>
      <c r="F12" s="23"/>
      <c r="G12" s="23"/>
      <c r="H12" s="23"/>
      <c r="I12" s="112">
        <v>1455200</v>
      </c>
      <c r="J12" s="112">
        <v>1455200</v>
      </c>
      <c r="K12" s="112">
        <v>1455200</v>
      </c>
      <c r="L12" s="112"/>
      <c r="M12" s="112"/>
      <c r="N12" s="112"/>
      <c r="O12" s="112"/>
      <c r="P12" s="112"/>
      <c r="Q12" s="112"/>
      <c r="R12" s="112"/>
      <c r="S12" s="112"/>
      <c r="T12" s="112"/>
      <c r="U12" s="88"/>
      <c r="V12" s="112"/>
      <c r="W12" s="112"/>
    </row>
    <row r="13" ht="32.9" customHeight="1" spans="1:23">
      <c r="A13" s="23" t="s">
        <v>199</v>
      </c>
      <c r="B13" s="111" t="s">
        <v>200</v>
      </c>
      <c r="C13" s="23" t="s">
        <v>198</v>
      </c>
      <c r="D13" s="23" t="s">
        <v>45</v>
      </c>
      <c r="E13" s="23" t="s">
        <v>86</v>
      </c>
      <c r="F13" s="23" t="s">
        <v>87</v>
      </c>
      <c r="G13" s="23" t="s">
        <v>183</v>
      </c>
      <c r="H13" s="23" t="s">
        <v>184</v>
      </c>
      <c r="I13" s="112">
        <v>1268000</v>
      </c>
      <c r="J13" s="112">
        <v>1268000</v>
      </c>
      <c r="K13" s="112">
        <v>1268000</v>
      </c>
      <c r="L13" s="112"/>
      <c r="M13" s="112"/>
      <c r="N13" s="112"/>
      <c r="O13" s="112"/>
      <c r="P13" s="112"/>
      <c r="Q13" s="112"/>
      <c r="R13" s="112"/>
      <c r="S13" s="112"/>
      <c r="T13" s="112"/>
      <c r="U13" s="88"/>
      <c r="V13" s="112"/>
      <c r="W13" s="112"/>
    </row>
    <row r="14" ht="32.9" customHeight="1" spans="1:23">
      <c r="A14" s="23" t="s">
        <v>199</v>
      </c>
      <c r="B14" s="111" t="s">
        <v>200</v>
      </c>
      <c r="C14" s="23" t="s">
        <v>198</v>
      </c>
      <c r="D14" s="23" t="s">
        <v>45</v>
      </c>
      <c r="E14" s="23" t="s">
        <v>86</v>
      </c>
      <c r="F14" s="23" t="s">
        <v>87</v>
      </c>
      <c r="G14" s="23" t="s">
        <v>201</v>
      </c>
      <c r="H14" s="23" t="s">
        <v>202</v>
      </c>
      <c r="I14" s="112">
        <v>187200</v>
      </c>
      <c r="J14" s="112">
        <v>187200</v>
      </c>
      <c r="K14" s="112">
        <v>187200</v>
      </c>
      <c r="L14" s="112"/>
      <c r="M14" s="112"/>
      <c r="N14" s="112"/>
      <c r="O14" s="112"/>
      <c r="P14" s="112"/>
      <c r="Q14" s="112"/>
      <c r="R14" s="112"/>
      <c r="S14" s="112"/>
      <c r="T14" s="112"/>
      <c r="U14" s="88"/>
      <c r="V14" s="112"/>
      <c r="W14" s="112"/>
    </row>
    <row r="15" ht="18.75" customHeight="1" spans="1:23">
      <c r="A15" s="31" t="s">
        <v>94</v>
      </c>
      <c r="B15" s="32"/>
      <c r="C15" s="32"/>
      <c r="D15" s="32"/>
      <c r="E15" s="32"/>
      <c r="F15" s="32"/>
      <c r="G15" s="32"/>
      <c r="H15" s="33"/>
      <c r="I15" s="112">
        <v>1995200</v>
      </c>
      <c r="J15" s="112">
        <v>1995200</v>
      </c>
      <c r="K15" s="112">
        <v>1995200</v>
      </c>
      <c r="L15" s="112"/>
      <c r="M15" s="112"/>
      <c r="N15" s="112"/>
      <c r="O15" s="112"/>
      <c r="P15" s="112"/>
      <c r="Q15" s="112"/>
      <c r="R15" s="112"/>
      <c r="S15" s="112"/>
      <c r="T15" s="112"/>
      <c r="U15" s="88"/>
      <c r="V15" s="112"/>
      <c r="W15" s="112"/>
    </row>
  </sheetData>
  <mergeCells count="28">
    <mergeCell ref="A2:W2"/>
    <mergeCell ref="A3:I3"/>
    <mergeCell ref="J4:M4"/>
    <mergeCell ref="N4:P4"/>
    <mergeCell ref="R4:W4"/>
    <mergeCell ref="J5:K5"/>
    <mergeCell ref="A15:H15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19"/>
  <sheetViews>
    <sheetView showZeros="0" tabSelected="1" workbookViewId="0">
      <selection activeCell="K17" sqref="K17"/>
    </sheetView>
  </sheetViews>
  <sheetFormatPr defaultColWidth="9.14166666666667" defaultRowHeight="12" customHeight="1"/>
  <cols>
    <col min="1" max="1" width="31.3916666666667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0.5333333333333" customWidth="1"/>
  </cols>
  <sheetData>
    <row r="1" customHeight="1" spans="1:10">
      <c r="J1" s="44" t="s">
        <v>203</v>
      </c>
    </row>
    <row r="2" ht="28.5" customHeight="1" spans="1:10">
      <c r="A2" s="45" t="s">
        <v>204</v>
      </c>
      <c r="B2" s="27"/>
      <c r="C2" s="27"/>
      <c r="D2" s="27"/>
      <c r="E2" s="27"/>
      <c r="F2" s="46"/>
      <c r="G2" s="27"/>
      <c r="H2" s="46"/>
      <c r="I2" s="46"/>
      <c r="J2" s="27"/>
    </row>
    <row r="3" ht="15" customHeight="1" spans="1:10">
      <c r="A3" s="4" t="str">
        <f>"单位名称："&amp;"云南省农业农村信息与宣传中心"</f>
        <v>单位名称：云南省农业农村信息与宣传中心</v>
      </c>
    </row>
    <row r="4" ht="14.25" customHeight="1" spans="1:10">
      <c r="A4" s="47" t="s">
        <v>205</v>
      </c>
      <c r="B4" s="47" t="s">
        <v>206</v>
      </c>
      <c r="C4" s="47" t="s">
        <v>207</v>
      </c>
      <c r="D4" s="47" t="s">
        <v>208</v>
      </c>
      <c r="E4" s="47" t="s">
        <v>209</v>
      </c>
      <c r="F4" s="48" t="s">
        <v>210</v>
      </c>
      <c r="G4" s="47" t="s">
        <v>211</v>
      </c>
      <c r="H4" s="48" t="s">
        <v>212</v>
      </c>
      <c r="I4" s="48" t="s">
        <v>213</v>
      </c>
      <c r="J4" s="47" t="s">
        <v>214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17.3" customHeight="1" spans="1:10">
      <c r="A6" s="49" t="s">
        <v>45</v>
      </c>
      <c r="B6" s="50"/>
      <c r="C6" s="50"/>
      <c r="D6" s="50"/>
      <c r="E6" s="51"/>
      <c r="F6" s="52"/>
      <c r="G6" s="51"/>
      <c r="H6" s="52"/>
      <c r="I6" s="52"/>
      <c r="J6" s="51"/>
    </row>
    <row r="7" ht="47.3" customHeight="1" spans="1:10">
      <c r="A7" s="106" t="s">
        <v>193</v>
      </c>
      <c r="B7" s="53" t="s">
        <v>215</v>
      </c>
      <c r="C7" s="53" t="s">
        <v>216</v>
      </c>
      <c r="D7" s="53" t="s">
        <v>217</v>
      </c>
      <c r="E7" s="49" t="s">
        <v>218</v>
      </c>
      <c r="F7" s="53" t="s">
        <v>219</v>
      </c>
      <c r="G7" s="49" t="s">
        <v>220</v>
      </c>
      <c r="H7" s="53" t="s">
        <v>221</v>
      </c>
      <c r="I7" s="53" t="s">
        <v>222</v>
      </c>
      <c r="J7" s="54" t="s">
        <v>223</v>
      </c>
    </row>
    <row r="8" ht="47.3" customHeight="1" spans="1:10">
      <c r="A8" s="106" t="s">
        <v>193</v>
      </c>
      <c r="B8" s="53" t="s">
        <v>224</v>
      </c>
      <c r="C8" s="53" t="s">
        <v>216</v>
      </c>
      <c r="D8" s="53" t="s">
        <v>217</v>
      </c>
      <c r="E8" s="49" t="s">
        <v>225</v>
      </c>
      <c r="F8" s="53" t="s">
        <v>226</v>
      </c>
      <c r="G8" s="49" t="s">
        <v>227</v>
      </c>
      <c r="H8" s="53" t="s">
        <v>228</v>
      </c>
      <c r="I8" s="53" t="s">
        <v>222</v>
      </c>
      <c r="J8" s="54" t="s">
        <v>229</v>
      </c>
    </row>
    <row r="9" ht="89" customHeight="1" spans="1:10">
      <c r="A9" s="106" t="s">
        <v>193</v>
      </c>
      <c r="B9" s="53" t="s">
        <v>224</v>
      </c>
      <c r="C9" s="53" t="s">
        <v>216</v>
      </c>
      <c r="D9" s="53" t="s">
        <v>230</v>
      </c>
      <c r="E9" s="49" t="s">
        <v>231</v>
      </c>
      <c r="F9" s="53" t="s">
        <v>226</v>
      </c>
      <c r="G9" s="49" t="s">
        <v>227</v>
      </c>
      <c r="H9" s="53" t="s">
        <v>228</v>
      </c>
      <c r="I9" s="53" t="s">
        <v>222</v>
      </c>
      <c r="J9" s="54" t="s">
        <v>232</v>
      </c>
    </row>
    <row r="10" ht="114" customHeight="1" spans="1:10">
      <c r="A10" s="106" t="s">
        <v>193</v>
      </c>
      <c r="B10" s="53" t="s">
        <v>224</v>
      </c>
      <c r="C10" s="53" t="s">
        <v>216</v>
      </c>
      <c r="D10" s="53" t="s">
        <v>230</v>
      </c>
      <c r="E10" s="49" t="s">
        <v>233</v>
      </c>
      <c r="F10" s="53" t="s">
        <v>226</v>
      </c>
      <c r="G10" s="49" t="s">
        <v>234</v>
      </c>
      <c r="H10" s="53" t="s">
        <v>235</v>
      </c>
      <c r="I10" s="53" t="s">
        <v>222</v>
      </c>
      <c r="J10" s="54" t="s">
        <v>236</v>
      </c>
    </row>
    <row r="11" ht="47.3" customHeight="1" spans="1:10">
      <c r="A11" s="106" t="s">
        <v>193</v>
      </c>
      <c r="B11" s="53" t="s">
        <v>224</v>
      </c>
      <c r="C11" s="53" t="s">
        <v>216</v>
      </c>
      <c r="D11" s="53" t="s">
        <v>237</v>
      </c>
      <c r="E11" s="49" t="s">
        <v>238</v>
      </c>
      <c r="F11" s="53" t="s">
        <v>226</v>
      </c>
      <c r="G11" s="49" t="s">
        <v>239</v>
      </c>
      <c r="H11" s="53" t="s">
        <v>240</v>
      </c>
      <c r="I11" s="53" t="s">
        <v>222</v>
      </c>
      <c r="J11" s="54" t="s">
        <v>241</v>
      </c>
    </row>
    <row r="12" ht="47.3" customHeight="1" spans="1:10">
      <c r="A12" s="106" t="s">
        <v>193</v>
      </c>
      <c r="B12" s="53" t="s">
        <v>224</v>
      </c>
      <c r="C12" s="53" t="s">
        <v>242</v>
      </c>
      <c r="D12" s="53" t="s">
        <v>243</v>
      </c>
      <c r="E12" s="49" t="s">
        <v>244</v>
      </c>
      <c r="F12" s="53" t="s">
        <v>226</v>
      </c>
      <c r="G12" s="49" t="s">
        <v>234</v>
      </c>
      <c r="H12" s="53" t="s">
        <v>235</v>
      </c>
      <c r="I12" s="53" t="s">
        <v>222</v>
      </c>
      <c r="J12" s="54" t="s">
        <v>245</v>
      </c>
    </row>
    <row r="13" ht="47.3" customHeight="1" spans="1:10">
      <c r="A13" s="106" t="s">
        <v>198</v>
      </c>
      <c r="B13" s="53" t="s">
        <v>246</v>
      </c>
      <c r="C13" s="53" t="s">
        <v>216</v>
      </c>
      <c r="D13" s="53" t="s">
        <v>217</v>
      </c>
      <c r="E13" s="49" t="s">
        <v>247</v>
      </c>
      <c r="F13" s="53" t="s">
        <v>226</v>
      </c>
      <c r="G13" s="49" t="s">
        <v>227</v>
      </c>
      <c r="H13" s="53" t="s">
        <v>228</v>
      </c>
      <c r="I13" s="53" t="s">
        <v>222</v>
      </c>
      <c r="J13" s="54" t="s">
        <v>248</v>
      </c>
    </row>
    <row r="14" ht="82" customHeight="1" spans="1:10">
      <c r="A14" s="106" t="s">
        <v>198</v>
      </c>
      <c r="B14" s="53" t="s">
        <v>249</v>
      </c>
      <c r="C14" s="53" t="s">
        <v>216</v>
      </c>
      <c r="D14" s="53" t="s">
        <v>217</v>
      </c>
      <c r="E14" s="49" t="s">
        <v>250</v>
      </c>
      <c r="F14" s="53" t="s">
        <v>226</v>
      </c>
      <c r="G14" s="49" t="s">
        <v>227</v>
      </c>
      <c r="H14" s="53" t="s">
        <v>228</v>
      </c>
      <c r="I14" s="53" t="s">
        <v>222</v>
      </c>
      <c r="J14" s="54" t="s">
        <v>251</v>
      </c>
    </row>
    <row r="15" ht="47.3" customHeight="1" spans="1:10">
      <c r="A15" s="106" t="s">
        <v>198</v>
      </c>
      <c r="B15" s="53" t="s">
        <v>249</v>
      </c>
      <c r="C15" s="53" t="s">
        <v>216</v>
      </c>
      <c r="D15" s="53" t="s">
        <v>230</v>
      </c>
      <c r="E15" s="49" t="s">
        <v>231</v>
      </c>
      <c r="F15" s="53" t="s">
        <v>226</v>
      </c>
      <c r="G15" s="49" t="s">
        <v>227</v>
      </c>
      <c r="H15" s="53" t="s">
        <v>228</v>
      </c>
      <c r="I15" s="53" t="s">
        <v>222</v>
      </c>
      <c r="J15" s="54" t="s">
        <v>232</v>
      </c>
    </row>
    <row r="16" ht="102" customHeight="1" spans="1:10">
      <c r="A16" s="106" t="s">
        <v>198</v>
      </c>
      <c r="B16" s="53" t="s">
        <v>249</v>
      </c>
      <c r="C16" s="53" t="s">
        <v>216</v>
      </c>
      <c r="D16" s="53" t="s">
        <v>230</v>
      </c>
      <c r="E16" s="49" t="s">
        <v>252</v>
      </c>
      <c r="F16" s="53" t="s">
        <v>219</v>
      </c>
      <c r="G16" s="49" t="s">
        <v>253</v>
      </c>
      <c r="H16" s="53" t="s">
        <v>228</v>
      </c>
      <c r="I16" s="53" t="s">
        <v>222</v>
      </c>
      <c r="J16" s="54" t="s">
        <v>254</v>
      </c>
    </row>
    <row r="17" ht="96" customHeight="1" spans="1:10">
      <c r="A17" s="106" t="s">
        <v>198</v>
      </c>
      <c r="B17" s="53" t="s">
        <v>249</v>
      </c>
      <c r="C17" s="53" t="s">
        <v>216</v>
      </c>
      <c r="D17" s="53" t="s">
        <v>237</v>
      </c>
      <c r="E17" s="49" t="s">
        <v>238</v>
      </c>
      <c r="F17" s="53" t="s">
        <v>226</v>
      </c>
      <c r="G17" s="49" t="s">
        <v>239</v>
      </c>
      <c r="H17" s="53" t="s">
        <v>240</v>
      </c>
      <c r="I17" s="53" t="s">
        <v>222</v>
      </c>
      <c r="J17" s="54" t="s">
        <v>241</v>
      </c>
    </row>
    <row r="18" ht="47.3" customHeight="1" spans="1:10">
      <c r="A18" s="106" t="s">
        <v>198</v>
      </c>
      <c r="B18" s="53" t="s">
        <v>249</v>
      </c>
      <c r="C18" s="53" t="s">
        <v>242</v>
      </c>
      <c r="D18" s="53" t="s">
        <v>243</v>
      </c>
      <c r="E18" s="49" t="s">
        <v>255</v>
      </c>
      <c r="F18" s="53" t="s">
        <v>226</v>
      </c>
      <c r="G18" s="49" t="s">
        <v>234</v>
      </c>
      <c r="H18" s="53" t="s">
        <v>235</v>
      </c>
      <c r="I18" s="53" t="s">
        <v>222</v>
      </c>
      <c r="J18" s="54" t="s">
        <v>256</v>
      </c>
    </row>
    <row r="19" ht="47.3" customHeight="1" spans="1:10">
      <c r="A19" s="106" t="s">
        <v>198</v>
      </c>
      <c r="B19" s="53" t="s">
        <v>249</v>
      </c>
      <c r="C19" s="53" t="s">
        <v>242</v>
      </c>
      <c r="D19" s="53" t="s">
        <v>243</v>
      </c>
      <c r="E19" s="49" t="s">
        <v>257</v>
      </c>
      <c r="F19" s="53" t="s">
        <v>219</v>
      </c>
      <c r="G19" s="49" t="s">
        <v>258</v>
      </c>
      <c r="H19" s="53" t="s">
        <v>228</v>
      </c>
      <c r="I19" s="53" t="s">
        <v>222</v>
      </c>
      <c r="J19" s="54" t="s">
        <v>259</v>
      </c>
    </row>
  </sheetData>
  <mergeCells count="6">
    <mergeCell ref="A2:J2"/>
    <mergeCell ref="A3:H3"/>
    <mergeCell ref="A7:A12"/>
    <mergeCell ref="A13:A19"/>
    <mergeCell ref="B7:B12"/>
    <mergeCell ref="B13:B19"/>
  </mergeCell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A9" sqref="A9"/>
    </sheetView>
  </sheetViews>
  <sheetFormatPr defaultColWidth="9.14166666666667" defaultRowHeight="14.25" customHeight="1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5" t="s">
        <v>260</v>
      </c>
    </row>
    <row r="2" ht="28.5" customHeight="1" spans="1:6">
      <c r="A2" s="27" t="s">
        <v>261</v>
      </c>
      <c r="B2" s="27"/>
      <c r="C2" s="27"/>
      <c r="D2" s="27"/>
      <c r="E2" s="27"/>
      <c r="F2" s="27"/>
    </row>
    <row r="3" ht="15" customHeight="1" spans="1:6">
      <c r="A3" s="101" t="str">
        <f>"单位名称："&amp;"云南省农业农村信息与宣传中心"</f>
        <v>单位名称：云南省农业农村信息与宣传中心</v>
      </c>
      <c r="B3" s="102"/>
      <c r="C3" s="102"/>
      <c r="D3" s="58"/>
      <c r="E3" s="58"/>
      <c r="F3" s="103" t="s">
        <v>2</v>
      </c>
    </row>
    <row r="4" ht="18.75" customHeight="1" spans="1:6">
      <c r="A4" s="9" t="s">
        <v>129</v>
      </c>
      <c r="B4" s="9" t="s">
        <v>48</v>
      </c>
      <c r="C4" s="9" t="s">
        <v>49</v>
      </c>
      <c r="D4" s="15" t="s">
        <v>262</v>
      </c>
      <c r="E4" s="62"/>
      <c r="F4" s="62"/>
    </row>
    <row r="5" ht="30" customHeight="1" spans="1:6">
      <c r="A5" s="18"/>
      <c r="B5" s="18"/>
      <c r="C5" s="18"/>
      <c r="D5" s="15" t="s">
        <v>30</v>
      </c>
      <c r="E5" s="62" t="s">
        <v>57</v>
      </c>
      <c r="F5" s="62" t="s">
        <v>58</v>
      </c>
    </row>
    <row r="6" ht="16.5" customHeight="1" spans="1:6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</row>
    <row r="7" ht="20.25" customHeight="1" spans="1:6">
      <c r="A7" s="30"/>
      <c r="B7" s="30"/>
      <c r="C7" s="30"/>
      <c r="D7" s="22"/>
      <c r="E7" s="22"/>
      <c r="F7" s="22"/>
    </row>
    <row r="8" ht="17.25" customHeight="1" spans="1:6">
      <c r="A8" s="104" t="s">
        <v>94</v>
      </c>
      <c r="B8" s="105"/>
      <c r="C8" s="105" t="s">
        <v>94</v>
      </c>
      <c r="D8" s="22"/>
      <c r="E8" s="22"/>
      <c r="F8" s="22"/>
    </row>
    <row r="9" customHeight="1" spans="1:6">
      <c r="A9" t="s">
        <v>126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5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4"/>
      <c r="P1" s="44"/>
      <c r="Q1" s="92" t="s">
        <v>263</v>
      </c>
    </row>
    <row r="2" ht="27.75" customHeight="1" spans="1:17">
      <c r="A2" s="56" t="s">
        <v>264</v>
      </c>
      <c r="B2" s="27"/>
      <c r="C2" s="27"/>
      <c r="D2" s="27"/>
      <c r="E2" s="27"/>
      <c r="F2" s="27"/>
      <c r="G2" s="27"/>
      <c r="H2" s="27"/>
      <c r="I2" s="27"/>
      <c r="J2" s="27"/>
      <c r="K2" s="46"/>
      <c r="L2" s="27"/>
      <c r="M2" s="27"/>
      <c r="N2" s="27"/>
      <c r="O2" s="46"/>
      <c r="P2" s="46"/>
      <c r="Q2" s="27"/>
    </row>
    <row r="3" ht="18.75" customHeight="1" spans="1:17">
      <c r="A3" s="93" t="str">
        <f>"单位名称："&amp;"云南省农业农村信息与宣传中心"</f>
        <v>单位名称：云南省农业农村信息与宣传中心</v>
      </c>
      <c r="B3" s="6"/>
      <c r="C3" s="6"/>
      <c r="D3" s="6"/>
      <c r="E3" s="6"/>
      <c r="F3" s="6"/>
      <c r="G3" s="6"/>
      <c r="H3" s="6"/>
      <c r="I3" s="6"/>
      <c r="J3" s="6"/>
      <c r="O3" s="61"/>
      <c r="P3" s="61"/>
      <c r="Q3" s="94" t="s">
        <v>119</v>
      </c>
    </row>
    <row r="4" ht="15.75" customHeight="1" spans="1:17">
      <c r="A4" s="9" t="s">
        <v>265</v>
      </c>
      <c r="B4" s="72" t="s">
        <v>266</v>
      </c>
      <c r="C4" s="72" t="s">
        <v>267</v>
      </c>
      <c r="D4" s="72" t="s">
        <v>268</v>
      </c>
      <c r="E4" s="72" t="s">
        <v>269</v>
      </c>
      <c r="F4" s="72" t="s">
        <v>270</v>
      </c>
      <c r="G4" s="73" t="s">
        <v>136</v>
      </c>
      <c r="H4" s="73"/>
      <c r="I4" s="73"/>
      <c r="J4" s="73"/>
      <c r="K4" s="74"/>
      <c r="L4" s="73"/>
      <c r="M4" s="73"/>
      <c r="N4" s="73"/>
      <c r="O4" s="75"/>
      <c r="P4" s="74"/>
      <c r="Q4" s="76"/>
    </row>
    <row r="5" ht="17.25" customHeight="1" spans="1:17">
      <c r="A5" s="14"/>
      <c r="B5" s="77"/>
      <c r="C5" s="77"/>
      <c r="D5" s="77"/>
      <c r="E5" s="77"/>
      <c r="F5" s="77"/>
      <c r="G5" s="77" t="s">
        <v>30</v>
      </c>
      <c r="H5" s="77" t="s">
        <v>33</v>
      </c>
      <c r="I5" s="77" t="s">
        <v>271</v>
      </c>
      <c r="J5" s="77" t="s">
        <v>272</v>
      </c>
      <c r="K5" s="78" t="s">
        <v>273</v>
      </c>
      <c r="L5" s="79" t="s">
        <v>274</v>
      </c>
      <c r="M5" s="79"/>
      <c r="N5" s="79"/>
      <c r="O5" s="80"/>
      <c r="P5" s="81"/>
      <c r="Q5" s="82"/>
    </row>
    <row r="6" ht="54" customHeight="1" spans="1:17">
      <c r="A6" s="17"/>
      <c r="B6" s="82"/>
      <c r="C6" s="82"/>
      <c r="D6" s="82"/>
      <c r="E6" s="82"/>
      <c r="F6" s="82"/>
      <c r="G6" s="82"/>
      <c r="H6" s="82" t="s">
        <v>32</v>
      </c>
      <c r="I6" s="82"/>
      <c r="J6" s="82"/>
      <c r="K6" s="83"/>
      <c r="L6" s="82" t="s">
        <v>32</v>
      </c>
      <c r="M6" s="82" t="s">
        <v>43</v>
      </c>
      <c r="N6" s="82" t="s">
        <v>143</v>
      </c>
      <c r="O6" s="84" t="s">
        <v>39</v>
      </c>
      <c r="P6" s="83" t="s">
        <v>40</v>
      </c>
      <c r="Q6" s="82" t="s">
        <v>41</v>
      </c>
    </row>
    <row r="7" ht="15" customHeight="1" spans="1:17">
      <c r="A7" s="18">
        <v>1</v>
      </c>
      <c r="B7" s="95">
        <v>2</v>
      </c>
      <c r="C7" s="95">
        <v>3</v>
      </c>
      <c r="D7" s="95">
        <v>4</v>
      </c>
      <c r="E7" s="95">
        <v>5</v>
      </c>
      <c r="F7" s="95">
        <v>6</v>
      </c>
      <c r="G7" s="96">
        <v>7</v>
      </c>
      <c r="H7" s="96">
        <v>8</v>
      </c>
      <c r="I7" s="96">
        <v>9</v>
      </c>
      <c r="J7" s="96">
        <v>10</v>
      </c>
      <c r="K7" s="96">
        <v>11</v>
      </c>
      <c r="L7" s="96">
        <v>12</v>
      </c>
      <c r="M7" s="96">
        <v>13</v>
      </c>
      <c r="N7" s="96">
        <v>14</v>
      </c>
      <c r="O7" s="96">
        <v>15</v>
      </c>
      <c r="P7" s="96">
        <v>16</v>
      </c>
      <c r="Q7" s="96">
        <v>17</v>
      </c>
    </row>
    <row r="8" ht="21" customHeight="1" spans="1:17">
      <c r="A8" s="85" t="s">
        <v>45</v>
      </c>
      <c r="B8" s="86"/>
      <c r="C8" s="86"/>
      <c r="D8" s="86"/>
      <c r="E8" s="97"/>
      <c r="F8" s="22">
        <v>153874.2</v>
      </c>
      <c r="G8" s="22">
        <v>1753874.2</v>
      </c>
      <c r="H8" s="22">
        <v>1753874.2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8" t="s">
        <v>193</v>
      </c>
      <c r="B9" s="86" t="s">
        <v>275</v>
      </c>
      <c r="C9" s="86" t="s">
        <v>276</v>
      </c>
      <c r="D9" s="99" t="s">
        <v>277</v>
      </c>
      <c r="E9" s="100">
        <v>1</v>
      </c>
      <c r="F9" s="22"/>
      <c r="G9" s="22">
        <v>400000</v>
      </c>
      <c r="H9" s="22">
        <v>400000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8" t="s">
        <v>170</v>
      </c>
      <c r="B10" s="86" t="s">
        <v>278</v>
      </c>
      <c r="C10" s="86" t="s">
        <v>279</v>
      </c>
      <c r="D10" s="99" t="s">
        <v>280</v>
      </c>
      <c r="E10" s="100">
        <v>100</v>
      </c>
      <c r="F10" s="22">
        <v>2500</v>
      </c>
      <c r="G10" s="22">
        <v>2500</v>
      </c>
      <c r="H10" s="22">
        <v>2500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8" t="s">
        <v>170</v>
      </c>
      <c r="B11" s="86" t="s">
        <v>281</v>
      </c>
      <c r="C11" s="86" t="s">
        <v>282</v>
      </c>
      <c r="D11" s="99" t="s">
        <v>240</v>
      </c>
      <c r="E11" s="100">
        <v>12</v>
      </c>
      <c r="F11" s="22">
        <v>83374.2</v>
      </c>
      <c r="G11" s="22">
        <v>83374.2</v>
      </c>
      <c r="H11" s="22">
        <v>83374.2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98" t="s">
        <v>198</v>
      </c>
      <c r="B12" s="86" t="s">
        <v>283</v>
      </c>
      <c r="C12" s="86" t="s">
        <v>284</v>
      </c>
      <c r="D12" s="99" t="s">
        <v>277</v>
      </c>
      <c r="E12" s="100">
        <v>1</v>
      </c>
      <c r="F12" s="22">
        <v>68000</v>
      </c>
      <c r="G12" s="22">
        <v>68000</v>
      </c>
      <c r="H12" s="22">
        <v>68000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98" t="s">
        <v>198</v>
      </c>
      <c r="B13" s="86" t="s">
        <v>285</v>
      </c>
      <c r="C13" s="86" t="s">
        <v>284</v>
      </c>
      <c r="D13" s="99" t="s">
        <v>277</v>
      </c>
      <c r="E13" s="100">
        <v>1</v>
      </c>
      <c r="F13" s="22"/>
      <c r="G13" s="22">
        <v>700000</v>
      </c>
      <c r="H13" s="22">
        <v>700000</v>
      </c>
      <c r="I13" s="22"/>
      <c r="J13" s="22"/>
      <c r="K13" s="22"/>
      <c r="L13" s="22"/>
      <c r="M13" s="22"/>
      <c r="N13" s="22"/>
      <c r="O13" s="22"/>
      <c r="P13" s="22"/>
      <c r="Q13" s="22"/>
    </row>
    <row r="14" ht="21" customHeight="1" spans="1:17">
      <c r="A14" s="98" t="s">
        <v>198</v>
      </c>
      <c r="B14" s="86" t="s">
        <v>286</v>
      </c>
      <c r="C14" s="86" t="s">
        <v>287</v>
      </c>
      <c r="D14" s="99" t="s">
        <v>277</v>
      </c>
      <c r="E14" s="100">
        <v>1</v>
      </c>
      <c r="F14" s="22"/>
      <c r="G14" s="22">
        <v>500000</v>
      </c>
      <c r="H14" s="22">
        <v>500000</v>
      </c>
      <c r="I14" s="22"/>
      <c r="J14" s="22"/>
      <c r="K14" s="22"/>
      <c r="L14" s="22"/>
      <c r="M14" s="22"/>
      <c r="N14" s="22"/>
      <c r="O14" s="22"/>
      <c r="P14" s="22"/>
      <c r="Q14" s="22"/>
    </row>
    <row r="15" ht="21" customHeight="1" spans="1:17">
      <c r="A15" s="89" t="s">
        <v>94</v>
      </c>
      <c r="B15" s="90"/>
      <c r="C15" s="90"/>
      <c r="D15" s="90"/>
      <c r="E15" s="97"/>
      <c r="F15" s="22">
        <v>153874.2</v>
      </c>
      <c r="G15" s="22">
        <v>1753874.2</v>
      </c>
      <c r="H15" s="22">
        <v>1753874.2</v>
      </c>
      <c r="I15" s="22"/>
      <c r="J15" s="22"/>
      <c r="K15" s="22"/>
      <c r="L15" s="22"/>
      <c r="M15" s="22"/>
      <c r="N15" s="22"/>
      <c r="O15" s="22"/>
      <c r="P15" s="22"/>
      <c r="Q15" s="22"/>
    </row>
  </sheetData>
  <mergeCells count="16">
    <mergeCell ref="A2:Q2"/>
    <mergeCell ref="A3:F3"/>
    <mergeCell ref="G4:Q4"/>
    <mergeCell ref="L5:Q5"/>
    <mergeCell ref="A15:E1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A11" sqref="A11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60"/>
      <c r="B1" s="60"/>
      <c r="C1" s="60"/>
      <c r="D1" s="60"/>
      <c r="E1" s="60"/>
      <c r="F1" s="60"/>
      <c r="G1" s="60"/>
      <c r="H1" s="65"/>
      <c r="I1" s="60"/>
      <c r="J1" s="60"/>
      <c r="K1" s="60"/>
      <c r="L1" s="44"/>
      <c r="M1" s="66"/>
      <c r="N1" s="67" t="s">
        <v>288</v>
      </c>
    </row>
    <row r="2" ht="27.75" customHeight="1" spans="1:14">
      <c r="A2" s="56" t="s">
        <v>289</v>
      </c>
      <c r="B2" s="68"/>
      <c r="C2" s="68"/>
      <c r="D2" s="68"/>
      <c r="E2" s="68"/>
      <c r="F2" s="68"/>
      <c r="G2" s="68"/>
      <c r="H2" s="69"/>
      <c r="I2" s="68"/>
      <c r="J2" s="68"/>
      <c r="K2" s="68"/>
      <c r="L2" s="46"/>
      <c r="M2" s="69"/>
      <c r="N2" s="68"/>
    </row>
    <row r="3" ht="18.75" customHeight="1" spans="1:14">
      <c r="A3" s="57" t="str">
        <f>"单位名称："&amp;"云南省农业农村信息与宣传中心"</f>
        <v>单位名称：云南省农业农村信息与宣传中心</v>
      </c>
      <c r="B3" s="58"/>
      <c r="C3" s="58"/>
      <c r="D3" s="58"/>
      <c r="E3" s="58"/>
      <c r="F3" s="58"/>
      <c r="G3" s="58"/>
      <c r="H3" s="65"/>
      <c r="I3" s="60"/>
      <c r="J3" s="60"/>
      <c r="K3" s="60"/>
      <c r="L3" s="61"/>
      <c r="M3" s="70"/>
      <c r="N3" s="71" t="s">
        <v>119</v>
      </c>
    </row>
    <row r="4" ht="15.75" customHeight="1" spans="1:14">
      <c r="A4" s="9" t="s">
        <v>265</v>
      </c>
      <c r="B4" s="72" t="s">
        <v>290</v>
      </c>
      <c r="C4" s="72" t="s">
        <v>291</v>
      </c>
      <c r="D4" s="73" t="s">
        <v>136</v>
      </c>
      <c r="E4" s="73"/>
      <c r="F4" s="73"/>
      <c r="G4" s="73"/>
      <c r="H4" s="74"/>
      <c r="I4" s="73"/>
      <c r="J4" s="73"/>
      <c r="K4" s="73"/>
      <c r="L4" s="75"/>
      <c r="M4" s="74"/>
      <c r="N4" s="76"/>
    </row>
    <row r="5" ht="17.25" customHeight="1" spans="1:14">
      <c r="A5" s="14"/>
      <c r="B5" s="77"/>
      <c r="C5" s="77"/>
      <c r="D5" s="77" t="s">
        <v>30</v>
      </c>
      <c r="E5" s="77" t="s">
        <v>33</v>
      </c>
      <c r="F5" s="77" t="s">
        <v>271</v>
      </c>
      <c r="G5" s="77" t="s">
        <v>272</v>
      </c>
      <c r="H5" s="78" t="s">
        <v>273</v>
      </c>
      <c r="I5" s="79" t="s">
        <v>274</v>
      </c>
      <c r="J5" s="79"/>
      <c r="K5" s="79"/>
      <c r="L5" s="80"/>
      <c r="M5" s="81"/>
      <c r="N5" s="82"/>
    </row>
    <row r="6" ht="54" customHeight="1" spans="1:14">
      <c r="A6" s="17"/>
      <c r="B6" s="82"/>
      <c r="C6" s="82"/>
      <c r="D6" s="82"/>
      <c r="E6" s="82"/>
      <c r="F6" s="82"/>
      <c r="G6" s="82"/>
      <c r="H6" s="83"/>
      <c r="I6" s="82" t="s">
        <v>32</v>
      </c>
      <c r="J6" s="82" t="s">
        <v>43</v>
      </c>
      <c r="K6" s="82" t="s">
        <v>143</v>
      </c>
      <c r="L6" s="84" t="s">
        <v>39</v>
      </c>
      <c r="M6" s="83" t="s">
        <v>40</v>
      </c>
      <c r="N6" s="82" t="s">
        <v>41</v>
      </c>
    </row>
    <row r="7" ht="15" customHeight="1" spans="1:14">
      <c r="A7" s="17">
        <v>1</v>
      </c>
      <c r="B7" s="82">
        <v>2</v>
      </c>
      <c r="C7" s="82">
        <v>3</v>
      </c>
      <c r="D7" s="83">
        <v>4</v>
      </c>
      <c r="E7" s="83">
        <v>5</v>
      </c>
      <c r="F7" s="83">
        <v>6</v>
      </c>
      <c r="G7" s="83">
        <v>7</v>
      </c>
      <c r="H7" s="83">
        <v>8</v>
      </c>
      <c r="I7" s="83">
        <v>9</v>
      </c>
      <c r="J7" s="83">
        <v>10</v>
      </c>
      <c r="K7" s="83">
        <v>11</v>
      </c>
      <c r="L7" s="83">
        <v>12</v>
      </c>
      <c r="M7" s="83">
        <v>13</v>
      </c>
      <c r="N7" s="83">
        <v>14</v>
      </c>
    </row>
    <row r="8" ht="21" customHeight="1" spans="1:14">
      <c r="A8" s="85"/>
      <c r="B8" s="86"/>
      <c r="C8" s="86"/>
      <c r="D8" s="87"/>
      <c r="E8" s="87"/>
      <c r="F8" s="87"/>
      <c r="G8" s="87"/>
      <c r="H8" s="87"/>
      <c r="I8" s="87"/>
      <c r="J8" s="87"/>
      <c r="K8" s="87"/>
      <c r="L8" s="88"/>
      <c r="M8" s="87"/>
      <c r="N8" s="87"/>
    </row>
    <row r="9" ht="21" customHeight="1" spans="1:14">
      <c r="A9" s="85"/>
      <c r="B9" s="86"/>
      <c r="C9" s="86"/>
      <c r="D9" s="87"/>
      <c r="E9" s="87"/>
      <c r="F9" s="87"/>
      <c r="G9" s="87"/>
      <c r="H9" s="87"/>
      <c r="I9" s="87"/>
      <c r="J9" s="87"/>
      <c r="K9" s="87"/>
      <c r="L9" s="88"/>
      <c r="M9" s="87"/>
      <c r="N9" s="87"/>
    </row>
    <row r="10" ht="21" customHeight="1" spans="1:14">
      <c r="A10" s="89" t="s">
        <v>94</v>
      </c>
      <c r="B10" s="90"/>
      <c r="C10" s="91"/>
      <c r="D10" s="87"/>
      <c r="E10" s="87"/>
      <c r="F10" s="87"/>
      <c r="G10" s="87"/>
      <c r="H10" s="87"/>
      <c r="I10" s="87"/>
      <c r="J10" s="87"/>
      <c r="K10" s="87"/>
      <c r="L10" s="88"/>
      <c r="M10" s="87"/>
      <c r="N10" s="87"/>
    </row>
    <row r="11" customHeight="1" spans="1:14">
      <c r="A11" t="s">
        <v>126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A9" sqref="A9"/>
    </sheetView>
  </sheetViews>
  <sheetFormatPr defaultColWidth="9.14166666666667" defaultRowHeight="14.25" customHeight="1"/>
  <cols>
    <col min="1" max="1" width="31.8666666666667" customWidth="1"/>
    <col min="2" max="15" width="17.175" customWidth="1"/>
    <col min="16" max="22" width="17.0333333333333" customWidth="1"/>
    <col min="23" max="23" width="17" customWidth="1"/>
    <col min="24" max="24" width="17.0333333333333" customWidth="1"/>
  </cols>
  <sheetData>
    <row r="1" ht="13.5" customHeight="1" spans="1:24">
      <c r="D1" s="55"/>
      <c r="W1" s="44"/>
      <c r="X1" s="44" t="s">
        <v>292</v>
      </c>
    </row>
    <row r="2" ht="27.75" customHeight="1" spans="1:24">
      <c r="A2" s="56" t="s">
        <v>293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ht="18" customHeight="1" spans="1:24">
      <c r="A3" s="57" t="str">
        <f>"单位名称："&amp;"云南省农业农村信息与宣传中心"</f>
        <v>单位名称：云南省农业农村信息与宣传中心</v>
      </c>
      <c r="B3" s="58"/>
      <c r="C3" s="58"/>
      <c r="D3" s="59"/>
      <c r="E3" s="60"/>
      <c r="F3" s="60"/>
      <c r="G3" s="60"/>
      <c r="H3" s="60"/>
      <c r="I3" s="60"/>
      <c r="W3" s="61"/>
      <c r="X3" s="61" t="s">
        <v>119</v>
      </c>
    </row>
    <row r="4" ht="19.5" customHeight="1" spans="1:24">
      <c r="A4" s="15" t="s">
        <v>294</v>
      </c>
      <c r="B4" s="10" t="s">
        <v>136</v>
      </c>
      <c r="C4" s="11"/>
      <c r="D4" s="11"/>
      <c r="E4" s="62" t="s">
        <v>295</v>
      </c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</row>
    <row r="5" ht="40.5" customHeight="1" spans="1:24">
      <c r="A5" s="18"/>
      <c r="B5" s="28" t="s">
        <v>30</v>
      </c>
      <c r="C5" s="9" t="s">
        <v>33</v>
      </c>
      <c r="D5" s="63" t="s">
        <v>296</v>
      </c>
      <c r="E5" s="62" t="s">
        <v>297</v>
      </c>
      <c r="F5" s="62" t="s">
        <v>298</v>
      </c>
      <c r="G5" s="62" t="s">
        <v>299</v>
      </c>
      <c r="H5" s="62" t="s">
        <v>300</v>
      </c>
      <c r="I5" s="62" t="s">
        <v>301</v>
      </c>
      <c r="J5" s="62" t="s">
        <v>302</v>
      </c>
      <c r="K5" s="62" t="s">
        <v>303</v>
      </c>
      <c r="L5" s="62" t="s">
        <v>304</v>
      </c>
      <c r="M5" s="62" t="s">
        <v>305</v>
      </c>
      <c r="N5" s="62" t="s">
        <v>306</v>
      </c>
      <c r="O5" s="62" t="s">
        <v>307</v>
      </c>
      <c r="P5" s="62" t="s">
        <v>308</v>
      </c>
      <c r="Q5" s="62" t="s">
        <v>309</v>
      </c>
      <c r="R5" s="62" t="s">
        <v>310</v>
      </c>
      <c r="S5" s="62" t="s">
        <v>311</v>
      </c>
      <c r="T5" s="62" t="s">
        <v>312</v>
      </c>
      <c r="U5" s="62" t="s">
        <v>313</v>
      </c>
      <c r="V5" s="62" t="s">
        <v>314</v>
      </c>
      <c r="W5" s="62" t="s">
        <v>315</v>
      </c>
      <c r="X5" s="62" t="s">
        <v>316</v>
      </c>
    </row>
    <row r="6" ht="19.5" customHeight="1" spans="1:24">
      <c r="A6" s="62">
        <v>1</v>
      </c>
      <c r="B6" s="62">
        <v>2</v>
      </c>
      <c r="C6" s="62">
        <v>3</v>
      </c>
      <c r="D6" s="10">
        <v>4</v>
      </c>
      <c r="E6" s="62">
        <v>5</v>
      </c>
      <c r="F6" s="62">
        <v>6</v>
      </c>
      <c r="G6" s="62">
        <v>7</v>
      </c>
      <c r="H6" s="10">
        <v>8</v>
      </c>
      <c r="I6" s="62">
        <v>9</v>
      </c>
      <c r="J6" s="62">
        <v>10</v>
      </c>
      <c r="K6" s="62">
        <v>11</v>
      </c>
      <c r="L6" s="10">
        <v>12</v>
      </c>
      <c r="M6" s="62">
        <v>13</v>
      </c>
      <c r="N6" s="62">
        <v>14</v>
      </c>
      <c r="O6" s="62">
        <v>15</v>
      </c>
      <c r="P6" s="10">
        <v>16</v>
      </c>
      <c r="Q6" s="62">
        <v>17</v>
      </c>
      <c r="R6" s="62">
        <v>18</v>
      </c>
      <c r="S6" s="62">
        <v>19</v>
      </c>
      <c r="T6" s="10">
        <v>20</v>
      </c>
      <c r="U6" s="10">
        <v>21</v>
      </c>
      <c r="V6" s="10">
        <v>22</v>
      </c>
      <c r="W6" s="62">
        <v>23</v>
      </c>
      <c r="X6" s="62">
        <v>24</v>
      </c>
    </row>
    <row r="7" ht="28.4" customHeight="1" spans="1:24">
      <c r="A7" s="30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4"/>
      <c r="X7" s="22"/>
    </row>
    <row r="8" ht="29.9" customHeight="1" spans="1:24">
      <c r="A8" s="30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4"/>
      <c r="X8" s="22"/>
    </row>
    <row r="9" customHeight="1" spans="1:24">
      <c r="A9" t="s">
        <v>126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8" sqref="A8"/>
    </sheetView>
  </sheetViews>
  <sheetFormatPr defaultColWidth="9.14166666666667" defaultRowHeight="12" customHeight="1" outlineLevelRow="7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4" t="s">
        <v>317</v>
      </c>
    </row>
    <row r="2" ht="28.5" customHeight="1" spans="1:10">
      <c r="A2" s="45" t="s">
        <v>318</v>
      </c>
      <c r="B2" s="27"/>
      <c r="C2" s="27"/>
      <c r="D2" s="27"/>
      <c r="E2" s="27"/>
      <c r="F2" s="46"/>
      <c r="G2" s="27"/>
      <c r="H2" s="46"/>
      <c r="I2" s="46"/>
      <c r="J2" s="27"/>
    </row>
    <row r="3" ht="17.25" customHeight="1" spans="1:10">
      <c r="A3" s="4" t="str">
        <f>"单位名称："&amp;"云南省农业农村信息与宣传中心"</f>
        <v>单位名称：云南省农业农村信息与宣传中心</v>
      </c>
    </row>
    <row r="4" ht="44.25" customHeight="1" spans="1:10">
      <c r="A4" s="47" t="s">
        <v>205</v>
      </c>
      <c r="B4" s="47" t="s">
        <v>206</v>
      </c>
      <c r="C4" s="47" t="s">
        <v>207</v>
      </c>
      <c r="D4" s="47" t="s">
        <v>208</v>
      </c>
      <c r="E4" s="47" t="s">
        <v>209</v>
      </c>
      <c r="F4" s="48" t="s">
        <v>210</v>
      </c>
      <c r="G4" s="47" t="s">
        <v>211</v>
      </c>
      <c r="H4" s="48" t="s">
        <v>212</v>
      </c>
      <c r="I4" s="48" t="s">
        <v>213</v>
      </c>
      <c r="J4" s="47" t="s">
        <v>214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21.8" customHeight="1" spans="1:10">
      <c r="A6" s="49"/>
      <c r="B6" s="50"/>
      <c r="C6" s="50"/>
      <c r="D6" s="50"/>
      <c r="E6" s="51"/>
      <c r="F6" s="52"/>
      <c r="G6" s="51"/>
      <c r="H6" s="52"/>
      <c r="I6" s="52"/>
      <c r="J6" s="51"/>
    </row>
    <row r="7" ht="60.8" customHeight="1" spans="1:10">
      <c r="A7" s="49"/>
      <c r="B7" s="53"/>
      <c r="C7" s="53"/>
      <c r="D7" s="53"/>
      <c r="E7" s="49"/>
      <c r="F7" s="53"/>
      <c r="G7" s="49"/>
      <c r="H7" s="53"/>
      <c r="I7" s="53"/>
      <c r="J7" s="54"/>
    </row>
    <row r="8" customHeight="1" spans="1:10">
      <c r="A8" t="s">
        <v>126</v>
      </c>
    </row>
  </sheetData>
  <mergeCells count="2">
    <mergeCell ref="A2:J2"/>
    <mergeCell ref="A3:H3"/>
  </mergeCell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0"/>
  <sheetViews>
    <sheetView showZeros="0" workbookViewId="0">
      <selection activeCell="A10" sqref="A10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319</v>
      </c>
    </row>
    <row r="2" ht="30.65" customHeight="1" spans="1:8">
      <c r="A2" s="36" t="s">
        <v>320</v>
      </c>
      <c r="B2" s="36"/>
      <c r="C2" s="36"/>
      <c r="D2" s="36"/>
      <c r="E2" s="36"/>
      <c r="F2" s="36"/>
      <c r="G2" s="36"/>
      <c r="H2" s="36"/>
    </row>
    <row r="3" ht="18.75" customHeight="1" spans="1:8">
      <c r="A3" s="34" t="str">
        <f>"单位名称："&amp;"云南省农业农村信息与宣传中心"</f>
        <v>单位名称：云南省农业农村信息与宣传中心</v>
      </c>
      <c r="B3" s="34"/>
      <c r="C3" s="34"/>
      <c r="D3" s="34"/>
      <c r="E3" s="34"/>
      <c r="F3" s="34"/>
      <c r="G3" s="34"/>
      <c r="H3" s="34"/>
    </row>
    <row r="4" ht="18.75" customHeight="1" spans="1:8">
      <c r="A4" s="37" t="s">
        <v>129</v>
      </c>
      <c r="B4" s="37" t="s">
        <v>321</v>
      </c>
      <c r="C4" s="37" t="s">
        <v>322</v>
      </c>
      <c r="D4" s="37" t="s">
        <v>323</v>
      </c>
      <c r="E4" s="37" t="s">
        <v>324</v>
      </c>
      <c r="F4" s="37" t="s">
        <v>325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269</v>
      </c>
      <c r="G5" s="37" t="s">
        <v>326</v>
      </c>
      <c r="H5" s="37" t="s">
        <v>327</v>
      </c>
    </row>
    <row r="6" ht="18.75" customHeight="1" spans="1:8">
      <c r="A6" s="38" t="s">
        <v>111</v>
      </c>
      <c r="B6" s="38" t="s">
        <v>112</v>
      </c>
      <c r="C6" s="38" t="s">
        <v>113</v>
      </c>
      <c r="D6" s="38" t="s">
        <v>114</v>
      </c>
      <c r="E6" s="38" t="s">
        <v>115</v>
      </c>
      <c r="F6" s="38" t="s">
        <v>116</v>
      </c>
      <c r="G6" s="38" t="s">
        <v>328</v>
      </c>
      <c r="H6" s="38" t="s">
        <v>329</v>
      </c>
    </row>
    <row r="7" ht="29.9" customHeight="1" spans="1:8">
      <c r="A7" s="39"/>
      <c r="B7" s="39"/>
      <c r="C7" s="39"/>
      <c r="D7" s="39"/>
      <c r="E7" s="37"/>
      <c r="F7" s="40"/>
      <c r="G7" s="41"/>
      <c r="H7" s="41"/>
    </row>
    <row r="8" ht="20.15" customHeight="1" spans="1:8">
      <c r="A8" s="37" t="s">
        <v>30</v>
      </c>
      <c r="B8" s="37"/>
      <c r="C8" s="37"/>
      <c r="D8" s="37"/>
      <c r="E8" s="37"/>
      <c r="F8" s="40"/>
      <c r="G8" s="41"/>
      <c r="H8" s="41"/>
    </row>
    <row r="9" ht="19.5" customHeight="1" spans="1:8">
      <c r="A9" s="39" t="s">
        <v>330</v>
      </c>
      <c r="B9" s="39"/>
      <c r="C9" s="39"/>
      <c r="D9" s="39"/>
      <c r="E9" s="39"/>
      <c r="F9" s="42"/>
      <c r="G9" s="43"/>
      <c r="H9" s="43"/>
    </row>
    <row r="10" customHeight="1" spans="1:8">
      <c r="A10" t="s">
        <v>126</v>
      </c>
    </row>
  </sheetData>
  <mergeCells count="9">
    <mergeCell ref="A2:H2"/>
    <mergeCell ref="F4:H4"/>
    <mergeCell ref="A8:E8"/>
    <mergeCell ref="A9:H9"/>
    <mergeCell ref="A4:A5"/>
    <mergeCell ref="B4:B5"/>
    <mergeCell ref="C4:C5"/>
    <mergeCell ref="D4:D5"/>
    <mergeCell ref="E4:E5"/>
  </mergeCell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A11" sqref="A11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1"/>
      <c r="E1" s="1"/>
      <c r="F1" s="1"/>
      <c r="G1" s="1"/>
      <c r="K1" s="2" t="s">
        <v>331</v>
      </c>
    </row>
    <row r="2" ht="27.75" customHeight="1" spans="1:11">
      <c r="A2" s="27" t="s">
        <v>332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4" t="str">
        <f>"单位名称："&amp;"云南省农业农村信息与宣传中心"</f>
        <v>单位名称：云南省农业农村信息与宣传中心</v>
      </c>
      <c r="B3" s="5"/>
      <c r="C3" s="5"/>
      <c r="D3" s="5"/>
      <c r="E3" s="5"/>
      <c r="F3" s="5"/>
      <c r="G3" s="5"/>
      <c r="H3" s="6"/>
      <c r="I3" s="6"/>
      <c r="J3" s="6"/>
      <c r="K3" s="7" t="s">
        <v>119</v>
      </c>
    </row>
    <row r="4" ht="21.75" customHeight="1" spans="1:11">
      <c r="A4" s="8" t="s">
        <v>189</v>
      </c>
      <c r="B4" s="8" t="s">
        <v>131</v>
      </c>
      <c r="C4" s="8" t="s">
        <v>190</v>
      </c>
      <c r="D4" s="9" t="s">
        <v>132</v>
      </c>
      <c r="E4" s="9" t="s">
        <v>133</v>
      </c>
      <c r="F4" s="9" t="s">
        <v>134</v>
      </c>
      <c r="G4" s="9" t="s">
        <v>135</v>
      </c>
      <c r="H4" s="15" t="s">
        <v>30</v>
      </c>
      <c r="I4" s="10" t="s">
        <v>333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9">
        <v>10</v>
      </c>
      <c r="K7" s="29">
        <v>11</v>
      </c>
    </row>
    <row r="8" ht="30.65" customHeight="1" spans="1:11">
      <c r="A8" s="30"/>
      <c r="B8" s="20"/>
      <c r="C8" s="30"/>
      <c r="D8" s="30"/>
      <c r="E8" s="30"/>
      <c r="F8" s="30"/>
      <c r="G8" s="30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1" t="s">
        <v>94</v>
      </c>
      <c r="B10" s="32"/>
      <c r="C10" s="32"/>
      <c r="D10" s="32"/>
      <c r="E10" s="32"/>
      <c r="F10" s="32"/>
      <c r="G10" s="33"/>
      <c r="H10" s="22"/>
      <c r="I10" s="22"/>
      <c r="J10" s="22"/>
      <c r="K10" s="22"/>
    </row>
    <row r="11" customHeight="1" spans="1:11">
      <c r="A11" t="s">
        <v>126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workbookViewId="0">
      <selection activeCell="A1" sqref="A1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1:7">
      <c r="D1" s="1"/>
      <c r="G1" s="2" t="s">
        <v>334</v>
      </c>
    </row>
    <row r="2" ht="27.75" customHeight="1" spans="1:7">
      <c r="A2" s="3" t="s">
        <v>335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"单位名称："&amp;"云南省农业农村信息与宣传中心"</f>
        <v>单位名称：云南省农业农村信息与宣传中心</v>
      </c>
      <c r="B3" s="5"/>
      <c r="C3" s="5"/>
      <c r="D3" s="5"/>
      <c r="E3" s="6"/>
      <c r="F3" s="6"/>
      <c r="G3" s="7" t="s">
        <v>119</v>
      </c>
    </row>
    <row r="4" ht="21.75" customHeight="1" spans="1:7">
      <c r="A4" s="8" t="s">
        <v>190</v>
      </c>
      <c r="B4" s="8" t="s">
        <v>189</v>
      </c>
      <c r="C4" s="8" t="s">
        <v>131</v>
      </c>
      <c r="D4" s="9" t="s">
        <v>336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337</v>
      </c>
      <c r="F5" s="9" t="s">
        <v>338</v>
      </c>
      <c r="G5" s="9" t="s">
        <v>339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 t="s">
        <v>45</v>
      </c>
      <c r="B8" s="21"/>
      <c r="C8" s="21"/>
      <c r="D8" s="20"/>
      <c r="E8" s="22">
        <v>1995200</v>
      </c>
      <c r="F8" s="22">
        <v>1995200</v>
      </c>
      <c r="G8" s="22">
        <v>1995200</v>
      </c>
    </row>
    <row r="9" ht="29.9" customHeight="1" spans="1:7">
      <c r="A9" s="20"/>
      <c r="B9" s="20" t="s">
        <v>340</v>
      </c>
      <c r="C9" s="20" t="s">
        <v>198</v>
      </c>
      <c r="D9" s="20" t="s">
        <v>341</v>
      </c>
      <c r="E9" s="22">
        <v>1455200</v>
      </c>
      <c r="F9" s="22">
        <v>1455200</v>
      </c>
      <c r="G9" s="22">
        <v>1455200</v>
      </c>
    </row>
    <row r="10" ht="29.9" customHeight="1" spans="1:7">
      <c r="A10" s="23"/>
      <c r="B10" s="20" t="s">
        <v>342</v>
      </c>
      <c r="C10" s="20" t="s">
        <v>193</v>
      </c>
      <c r="D10" s="20" t="s">
        <v>341</v>
      </c>
      <c r="E10" s="22">
        <v>540000</v>
      </c>
      <c r="F10" s="22">
        <v>540000</v>
      </c>
      <c r="G10" s="22">
        <v>540000</v>
      </c>
    </row>
    <row r="11" ht="18.75" customHeight="1" spans="1:7">
      <c r="A11" s="24" t="s">
        <v>30</v>
      </c>
      <c r="B11" s="25" t="s">
        <v>343</v>
      </c>
      <c r="C11" s="25"/>
      <c r="D11" s="26"/>
      <c r="E11" s="22">
        <v>1995200</v>
      </c>
      <c r="F11" s="22">
        <v>1995200</v>
      </c>
      <c r="G11" s="22">
        <v>1995200</v>
      </c>
    </row>
  </sheetData>
  <mergeCells count="11">
    <mergeCell ref="A2:G2"/>
    <mergeCell ref="A3:D3"/>
    <mergeCell ref="E4:G4"/>
    <mergeCell ref="A11:D11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测试员1</cp:lastModifiedBy>
  <dcterms:created xsi:type="dcterms:W3CDTF">2026-02-09T03:28:00Z</dcterms:created>
  <dcterms:modified xsi:type="dcterms:W3CDTF">2026-02-12T10:05:07Z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9FF3664FF12B4486A7AC1614E62E6DBD_13</vt:lpwstr>
  </property>
  <property fmtid="{D5CDD505-2E9C-101B-9397-08002B2CF9AE}" pid="4" name="CalculationRule">
    <vt:i4>0</vt:i4>
  </property>
</Properties>
</file>