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7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<sst xmlns="http://schemas.openxmlformats.org/spreadsheetml/2006/main" count="905" uniqueCount="382">
  <si>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</si>
  <si>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</si>
  <si>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</si>
  <si>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</si>
  <si>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</si>
  <si>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</si>
  <si>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</si>
  <si>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</si>
  <si>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</si>
  <si>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</si>
  <si>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</si>
  <si>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</si>
  <si>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</si>
  <si>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</si>
  <si>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</si>
  <si>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</si>
  <si>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</si>
  <si>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</si>
  <si>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</si>
  <si>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</si>
  <si>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</si>
  <si>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</si>
  <si>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</si>
  <si>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</si>
  <si>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</si>
  <si>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</si>
  <si>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</si>
  <si>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</si>
  <si>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</si>
  <si>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</si>
  <si>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</si>
  <si>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</si>
  <si>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</si>
  <si>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</si>
  <si>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</si>
  <si>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</si>
  <si>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</si>
  <si>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</si>
  <si>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</si>
  <si>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</si>
  <si>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</si>
  <si>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</si>
  <si>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</si>
  <si>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</si>
  <si>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125022</t>
  </si>
  <si>
    <t>云南省农业广播电视学校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</si>
  <si>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</si>
  <si>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</si>
  <si>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</si>
  <si>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</si>
  <si>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</si>
  <si>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</si>
  <si>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</si>
  <si>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</si>
  <si>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</si>
  <si>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</si>
  <si>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</si>
  <si>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</si>
  <si>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</si>
  <si>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205</t>
  </si>
  <si>
    <t>教育支出</t>
  </si>
  <si>
    <t>20503</t>
  </si>
  <si>
    <t>职业教育</t>
  </si>
  <si>
    <t>2050302</t>
  </si>
  <si>
    <t>中等职业教育</t>
  </si>
  <si>
    <t>206</t>
  </si>
  <si>
    <t>科学技术支出</t>
  </si>
  <si>
    <t>20609</t>
  </si>
  <si>
    <t>科技重大项目</t>
  </si>
  <si>
    <t>2060902</t>
  </si>
  <si>
    <t>重点研发计划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</si>
  <si>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</si>
  <si>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</si>
  <si>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</si>
  <si>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</si>
  <si>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</si>
  <si>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</si>
  <si>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</si>
  <si>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</si>
  <si>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</si>
  <si>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</si>
  <si>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</si>
  <si>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</si>
  <si>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</si>
  <si>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</si>
  <si>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</si>
  <si>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</si>
  <si>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</si>
  <si>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</si>
  <si>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</si>
  <si>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</si>
  <si>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</si>
  <si>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</si>
  <si>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</si>
  <si>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</si>
  <si>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</si>
  <si>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</si>
  <si>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</si>
  <si>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2130106</t>
  </si>
  <si>
    <t>科技转化与推广服务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</si>
  <si>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</si>
  <si>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</si>
  <si>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</si>
  <si>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</si>
  <si>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</si>
  <si>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</si>
  <si>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</si>
  <si>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</si>
  <si>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</si>
  <si>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</si>
  <si>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</si>
  <si>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</si>
  <si>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</si>
  <si>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</si>
  <si>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</si>
  <si>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</si>
  <si>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</si>
  <si>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</si>
  <si>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</si>
  <si>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</si>
  <si>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</si>
  <si>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</si>
  <si>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</si>
  <si>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</si>
  <si>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</si>
  <si>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</si>
  <si>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</si>
  <si>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</si>
  <si>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</si>
  <si>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</si>
  <si>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</si>
  <si>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</si>
  <si>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</si>
  <si>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</si>
  <si>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</si>
  <si>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</si>
  <si>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</si>
  <si>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</si>
  <si>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</si>
  <si>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</si>
  <si>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</si>
  <si>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</si>
  <si>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</si>
  <si>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</si>
  <si>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</si>
  <si>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</si>
  <si>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</si>
  <si>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</si>
  <si>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</si>
  <si>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</si>
  <si>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</si>
  <si>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</si>
  <si>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</si>
  <si>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</si>
  <si>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</si>
  <si>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530000210000000033564</t>
  </si>
  <si>
    <t>事业人员支出工资</t>
  </si>
  <si>
    <t>30101</t>
  </si>
  <si>
    <t>基本工资</t>
  </si>
  <si>
    <t>30103</t>
  </si>
  <si>
    <t>奖金</t>
  </si>
  <si>
    <t>30107</t>
  </si>
  <si>
    <t>绩效工资</t>
  </si>
  <si>
    <t>530000210000000033565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</si>
  <si>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</si>
  <si>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</si>
  <si>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</si>
  <si>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</si>
  <si>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</si>
  <si>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</si>
  <si>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</si>
  <si>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30307</t>
  </si>
  <si>
    <t>医疗费补助</t>
  </si>
  <si>
    <t>30111</t>
  </si>
  <si>
    <t>公务员医疗补助缴费</t>
  </si>
  <si>
    <t>530000210000000033567</t>
  </si>
  <si>
    <t>30113</t>
  </si>
  <si>
    <t>530000210000000033570</t>
  </si>
  <si>
    <t>公车购置及运维费</t>
  </si>
  <si>
    <t>30231</t>
  </si>
  <si>
    <t>公务用车运行维护费</t>
  </si>
  <si>
    <t>530000210000000033572</t>
  </si>
  <si>
    <t>30217</t>
  </si>
  <si>
    <t>530000210000000033574</t>
  </si>
  <si>
    <t>工会经费</t>
  </si>
  <si>
    <t>30228</t>
  </si>
  <si>
    <t>530000210000000033575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</si>
  <si>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</si>
  <si>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</si>
  <si>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</si>
  <si>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</si>
  <si>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</si>
  <si>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</si>
  <si>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</si>
  <si>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</si>
  <si>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</si>
  <si>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</si>
  <si>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</si>
  <si>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</si>
  <si>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</si>
  <si>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</si>
  <si>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</si>
  <si>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</si>
  <si>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</si>
  <si>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</si>
  <si>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</si>
  <si>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</si>
  <si>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</si>
  <si>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</si>
  <si>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</si>
  <si>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30226</t>
  </si>
  <si>
    <t>劳务费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</si>
  <si>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</si>
  <si>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</si>
  <si>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</si>
  <si>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</si>
  <si>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</si>
  <si>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</si>
  <si>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2025年度“三区”科技人才支持计划第二批资金</t>
  </si>
  <si>
    <t>事业发展类</t>
  </si>
  <si>
    <t>530000251100004456548</t>
  </si>
  <si>
    <t>30239</t>
  </si>
  <si>
    <t>其他交通费用</t>
  </si>
  <si>
    <t>第二批中央农业经营主体能力提升资金高素质农民培育项目资金</t>
  </si>
  <si>
    <t>530000251100004325962</t>
  </si>
  <si>
    <t>高素质农民培育项目资金</t>
  </si>
  <si>
    <t>530000251100003831798</t>
  </si>
  <si>
    <t>职业教育专项资金</t>
  </si>
  <si>
    <t>其他运转类</t>
  </si>
  <si>
    <t>530000261100004418997</t>
  </si>
  <si>
    <t>30218</t>
  </si>
  <si>
    <t>专用材料费</t>
  </si>
  <si>
    <t>31002</t>
  </si>
  <si>
    <t>办公设备购置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</si>
  <si>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</si>
  <si>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</si>
  <si>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</si>
  <si>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</si>
  <si>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</si>
  <si>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</si>
  <si>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</si>
  <si>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</si>
  <si>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</si>
  <si>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</si>
  <si>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</si>
  <si>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</si>
  <si>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2026年预算年度目标为200人的招生目标，且全省预计毕业生200人，教学完成率达到100%，考试合格率为90%，培育对象满意度达到95%，教学条件提升，更好地为实施乡村振兴战略、加快农业现代化发展提供更多人才和技能支撑。通过对学生进行基础通识课、专业能力课和产业专题课3类课程、13门科目的理论与实践教学，实现理论教学与生产实际、社会实践紧密结合，培养学生的实践动手能力和应用推广农业新技术的能力，提高学生的创业能力和增收致富本领，使学生成为乡村产业振兴中的致富带头人，成为一批新型农业经营主体领办人、农业科技示范户、种养加能手、农村经济能人和基层干部等，为我省农业农村经济发展作出积极贡献。</t>
  </si>
  <si>
    <t>产出指标</t>
  </si>
  <si>
    <t>数量指标</t>
  </si>
  <si>
    <t>每年招收学生人数</t>
  </si>
  <si>
    <t>&gt;=</t>
  </si>
  <si>
    <t>200</t>
  </si>
  <si>
    <t>人</t>
  </si>
  <si>
    <t>定量指标</t>
  </si>
  <si>
    <t>反映招生人数完成情况。</t>
  </si>
  <si>
    <t>2026年预算年度目标为计划200人的招生目标，且全省预计毕业生200人，教学完成率达到100%，考试合格率90%，培育对象满意度达到95%，教学条件提升，更好地为实施乡村振兴、加快农业现代化发展提供更多人才和技能支撑。通过对学生进行基础通识课、专业能力课和产业专题课3类课程、13门科目的理论与实践教学，实现理论教学与生产实际、社会实践紧密结合，培养学生的实践动手能力和应用推广农业新技术的能力，提高学生的创业能力和增收致富本领，使学生成为乡村产业振兴中的致富带头人，成为一批新型农业经营主体领办人、农业科技示范户、种养加能手、农村经济能人和基层干部等，为我省农业农村经济发展作出积极贡献。</t>
  </si>
  <si>
    <t>质量指标</t>
  </si>
  <si>
    <t>考试合格率</t>
  </si>
  <si>
    <t>90</t>
  </si>
  <si>
    <t>%</t>
  </si>
  <si>
    <t>反映考试合格人数完成情况。</t>
  </si>
  <si>
    <t>维修验收合格率</t>
  </si>
  <si>
    <t>95</t>
  </si>
  <si>
    <t>反映教学办公用房维修验收情况。
维修验收合格率=（验收合格单元工程数量/完工单元工程总数）×100%。</t>
  </si>
  <si>
    <t>时效指标</t>
  </si>
  <si>
    <t>教学计划完成率</t>
  </si>
  <si>
    <t>=</t>
  </si>
  <si>
    <t>100</t>
  </si>
  <si>
    <t>反映按照教学计划内容按时完成教学环节情况。</t>
  </si>
  <si>
    <t>效益指标</t>
  </si>
  <si>
    <t>社会效益</t>
  </si>
  <si>
    <t>每年毕业学生人数</t>
  </si>
  <si>
    <t>反映项目实施后产生的社会效益（培养农村留得住、用得上、合格的专业技术实用人才，更好地为实施乡村振兴战略、加快农业现代化发展提供人才和技能支撑）。</t>
  </si>
  <si>
    <t>可持续影响</t>
  </si>
  <si>
    <t>维修后设施使用年限</t>
  </si>
  <si>
    <t>84</t>
  </si>
  <si>
    <t>月</t>
  </si>
  <si>
    <t>通过维修后设施使用年限反映可持续的效果。</t>
  </si>
  <si>
    <t>满意度指标</t>
  </si>
  <si>
    <t>服务对象满意度</t>
  </si>
  <si>
    <t>培育对象满意度</t>
  </si>
  <si>
    <t>反映培育对象的满意度。</t>
  </si>
  <si>
    <t>成本指标</t>
  </si>
  <si>
    <t>经济成本指标</t>
  </si>
  <si>
    <t>设备采购成本</t>
  </si>
  <si>
    <t>&lt;=</t>
  </si>
  <si>
    <t>280.95</t>
  </si>
  <si>
    <t>‰</t>
  </si>
  <si>
    <t>反映设备购置费在项目资金中的占比。</t>
  </si>
  <si>
    <t>预算06表</t>
  </si>
  <si>
    <t>2026年政府性基金预算支出预算表</t>
  </si>
  <si>
    <t>政府性基金预算支出</t>
  </si>
  <si>
    <t>备注：此表为空，本单位无此项预算。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</si>
  <si>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</si>
  <si>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</si>
  <si>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</si>
  <si>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</si>
  <si>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</si>
  <si>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</si>
  <si>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</si>
  <si>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</si>
  <si>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</si>
  <si>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</si>
  <si>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</si>
  <si>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</si>
  <si>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公务用车加油服务</t>
  </si>
  <si>
    <t>C23120302 车辆加油、添加燃料服务</t>
  </si>
  <si>
    <t>年</t>
  </si>
  <si>
    <t>公务用车维修和维护服务</t>
  </si>
  <si>
    <t>C23120301 车辆维修和保养服务</t>
  </si>
  <si>
    <t>公务用车保险服务</t>
  </si>
  <si>
    <t>C1804010201 机动车保险服务</t>
  </si>
  <si>
    <t>复印纸采购</t>
  </si>
  <si>
    <t>A05040101 复印纸</t>
  </si>
  <si>
    <t>批</t>
  </si>
  <si>
    <t>LED电子屏</t>
  </si>
  <si>
    <t>A02021103 LED显示屏</t>
  </si>
  <si>
    <t>平方米</t>
  </si>
  <si>
    <t>笔记本电脑</t>
  </si>
  <si>
    <t>A02010108 便携式计算机</t>
  </si>
  <si>
    <t>台</t>
  </si>
  <si>
    <t>台式电脑</t>
  </si>
  <si>
    <t>A02010105 台式计算机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</si>
  <si>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</si>
  <si>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</si>
  <si>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</si>
  <si>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</si>
  <si>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</si>
  <si>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</si>
  <si>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</si>
  <si>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</si>
  <si>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</si>
  <si>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</si>
  <si>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</si>
  <si>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</si>
  <si>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</si>
  <si>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</si>
  <si>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</si>
  <si>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</si>
  <si>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</si>
  <si>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</si>
  <si>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</si>
  <si>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</si>
  <si>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</si>
  <si>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</si>
  <si>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</si>
  <si>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</si>
  <si>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</si>
  <si>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</si>
  <si>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</si>
  <si>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</si>
  <si>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</si>
  <si>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</si>
  <si>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</si>
  <si>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</si>
  <si>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</si>
  <si>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</si>
  <si>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</si>
  <si>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</si>
  <si>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</si>
  <si>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</si>
  <si>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</si>
  <si>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</si>
  <si>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</si>
  <si>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</si>
  <si>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</si>
  <si>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LED显示屏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</si>
  <si>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</si>
  <si>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</si>
  <si>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</si>
  <si>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</si>
  <si>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新型农业经营主体能力提升资金高素质农民培育项目经费</t>
  </si>
  <si>
    <t>新型农业经营主体能力提升资金头雁项目经费</t>
  </si>
  <si>
    <t>30227</t>
  </si>
  <si>
    <t>委托业务费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</si>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</sst>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49" fontId="5" fillId="0" borderId="7" xfId="50" applyFo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>
      <alignment horizontal="center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C21" sqref="C21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8"/>
      <c r="C2" s="168"/>
      <c r="D2" s="168"/>
    </row>
    <row r="3" ht="21" customHeight="1" spans="1:4">
      <c r="A3" s="93" t="str">
        <f>"单位名称："&amp;"云南省农业广播电视学校"</f>
        <v>单位名称：云南省农业广播电视学校</v>
      </c>
      <c r="B3" s="133"/>
      <c r="C3" s="133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4" t="s">
        <v>8</v>
      </c>
      <c r="B7" s="120">
        <v>4005404.14</v>
      </c>
      <c r="C7" s="30" t="str">
        <f>"一"&amp;"、"&amp;"教育支出"</f>
        <v>一、教育支出</v>
      </c>
      <c r="D7" s="120">
        <v>367648</v>
      </c>
    </row>
    <row r="8" ht="25.4" customHeight="1" spans="1:4">
      <c r="A8" s="144" t="s">
        <v>9</v>
      </c>
      <c r="B8" s="120"/>
      <c r="C8" s="30" t="str">
        <f>"二"&amp;"、"&amp;"科学技术支出"</f>
        <v>二、科学技术支出</v>
      </c>
      <c r="D8" s="120">
        <v>15469</v>
      </c>
    </row>
    <row r="9" ht="25.4" customHeight="1" spans="1:4">
      <c r="A9" s="144" t="s">
        <v>10</v>
      </c>
      <c r="B9" s="120"/>
      <c r="C9" s="30" t="str">
        <f>"三"&amp;"、"&amp;"社会保障和就业支出"</f>
        <v>三、社会保障和就业支出</v>
      </c>
      <c r="D9" s="120">
        <v>394663.84</v>
      </c>
    </row>
    <row r="10" ht="25.4" customHeight="1" spans="1:4">
      <c r="A10" s="144" t="s">
        <v>11</v>
      </c>
      <c r="B10" s="88"/>
      <c r="C10" s="30" t="str">
        <f>"四"&amp;"、"&amp;"卫生健康支出"</f>
        <v>四、卫生健康支出</v>
      </c>
      <c r="D10" s="120">
        <v>603706.61</v>
      </c>
    </row>
    <row r="11" ht="25.4" customHeight="1" spans="1:4">
      <c r="A11" s="144" t="s">
        <v>12</v>
      </c>
      <c r="B11" s="120">
        <v>112</v>
      </c>
      <c r="C11" s="30" t="str">
        <f>"五"&amp;"、"&amp;"农林水支出"</f>
        <v>五、农林水支出</v>
      </c>
      <c r="D11" s="120">
        <v>3119128.22</v>
      </c>
    </row>
    <row r="12" ht="25.4" customHeight="1" spans="1:4">
      <c r="A12" s="144" t="s">
        <v>13</v>
      </c>
      <c r="B12" s="88"/>
      <c r="C12" s="30" t="str">
        <f>"六"&amp;"、"&amp;"住房保障支出"</f>
        <v>六、住房保障支出</v>
      </c>
      <c r="D12" s="120">
        <v>283041.11</v>
      </c>
    </row>
    <row r="13" ht="25.4" customHeight="1" spans="1:4">
      <c r="A13" s="144" t="s">
        <v>14</v>
      </c>
      <c r="B13" s="88"/>
      <c r="C13" s="30"/>
      <c r="D13" s="120"/>
    </row>
    <row r="14" ht="25.4" customHeight="1" spans="1:4">
      <c r="A14" s="144" t="s">
        <v>15</v>
      </c>
      <c r="B14" s="88"/>
      <c r="C14" s="30"/>
      <c r="D14" s="120"/>
    </row>
    <row r="15" ht="25.4" customHeight="1" spans="1:4">
      <c r="A15" s="169" t="s">
        <v>16</v>
      </c>
      <c r="B15" s="88"/>
      <c r="C15" s="30"/>
      <c r="D15" s="120"/>
    </row>
    <row r="16" ht="25.4" customHeight="1" spans="1:4">
      <c r="A16" s="169" t="s">
        <v>17</v>
      </c>
      <c r="B16" s="120">
        <v>112</v>
      </c>
      <c r="C16" s="30"/>
      <c r="D16" s="120"/>
    </row>
    <row r="17" ht="25.4" customHeight="1" spans="1:4">
      <c r="A17" s="170" t="s">
        <v>18</v>
      </c>
      <c r="B17" s="140">
        <v>4005516.14</v>
      </c>
      <c r="C17" s="142" t="s">
        <v>19</v>
      </c>
      <c r="D17" s="140">
        <v>4783656.78</v>
      </c>
    </row>
    <row r="18" ht="25.4" customHeight="1" spans="1:4">
      <c r="A18" s="171" t="s">
        <v>20</v>
      </c>
      <c r="B18" s="140">
        <v>1191159.75</v>
      </c>
      <c r="C18" s="172" t="s">
        <v>21</v>
      </c>
      <c r="D18" s="173">
        <v>413019.11</v>
      </c>
    </row>
    <row r="19" ht="25.4" customHeight="1" spans="1:4">
      <c r="A19" s="174" t="s">
        <v>22</v>
      </c>
      <c r="B19" s="120">
        <v>262147.64</v>
      </c>
      <c r="C19" s="141" t="s">
        <v>22</v>
      </c>
      <c r="D19" s="88"/>
    </row>
    <row r="20" ht="25.4" customHeight="1" spans="1:4">
      <c r="A20" s="174" t="s">
        <v>23</v>
      </c>
      <c r="B20" s="120">
        <v>929012.11</v>
      </c>
      <c r="C20" s="141" t="s">
        <v>23</v>
      </c>
      <c r="D20" s="88">
        <v>413019.11</v>
      </c>
    </row>
    <row r="21" ht="25.4" customHeight="1" spans="1:4">
      <c r="A21" s="175" t="s">
        <v>24</v>
      </c>
      <c r="B21" s="140">
        <v>5196675.89</v>
      </c>
      <c r="C21" s="142" t="s">
        <v>25</v>
      </c>
      <c r="D21" s="136">
        <v>5196675.89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C21" sqref="C21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6"/>
      <c r="C2" s="26"/>
      <c r="D2" s="26"/>
      <c r="E2" s="26"/>
      <c r="F2" s="26"/>
      <c r="G2" s="26"/>
      <c r="H2" s="26"/>
      <c r="I2" s="26"/>
      <c r="J2" s="46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3" t="str">
        <f>"单位名称："&amp;"云南省农业广播电视学校"</f>
        <v>单位名称：云南省农业广播电视学校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30">
        <v>1</v>
      </c>
      <c r="B7" s="19">
        <v>2</v>
      </c>
      <c r="C7" s="19">
        <v>3</v>
      </c>
      <c r="D7" s="19">
        <v>4</v>
      </c>
      <c r="E7" s="130">
        <v>5</v>
      </c>
      <c r="F7" s="19">
        <v>6</v>
      </c>
      <c r="G7" s="19">
        <v>7</v>
      </c>
      <c r="H7" s="130">
        <v>8</v>
      </c>
      <c r="I7" s="19">
        <v>9</v>
      </c>
      <c r="J7" s="28">
        <v>10</v>
      </c>
      <c r="K7" s="28">
        <v>11</v>
      </c>
      <c r="L7" s="165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5196675.89</v>
      </c>
      <c r="D8" s="120">
        <v>4005516.14</v>
      </c>
      <c r="E8" s="88">
        <v>4005404.14</v>
      </c>
      <c r="F8" s="88"/>
      <c r="G8" s="88"/>
      <c r="H8" s="88"/>
      <c r="I8" s="88">
        <v>112</v>
      </c>
      <c r="J8" s="88"/>
      <c r="K8" s="88"/>
      <c r="L8" s="88"/>
      <c r="M8" s="88"/>
      <c r="N8" s="88">
        <v>112</v>
      </c>
      <c r="O8" s="88">
        <v>1191159.75</v>
      </c>
      <c r="P8" s="88">
        <v>262147.64</v>
      </c>
      <c r="Q8" s="88"/>
      <c r="R8" s="88"/>
      <c r="S8" s="88">
        <v>929012.11</v>
      </c>
    </row>
    <row r="9" ht="16.5" customHeight="1" spans="1:19">
      <c r="A9" s="166" t="s">
        <v>30</v>
      </c>
      <c r="B9" s="167"/>
      <c r="C9" s="120">
        <v>5196675.89</v>
      </c>
      <c r="D9" s="120">
        <v>4005516.14</v>
      </c>
      <c r="E9" s="88">
        <v>4005404.14</v>
      </c>
      <c r="F9" s="88"/>
      <c r="G9" s="88"/>
      <c r="H9" s="88"/>
      <c r="I9" s="88">
        <v>112</v>
      </c>
      <c r="J9" s="88"/>
      <c r="K9" s="88"/>
      <c r="L9" s="88"/>
      <c r="M9" s="88"/>
      <c r="N9" s="88">
        <v>112</v>
      </c>
      <c r="O9" s="88">
        <v>1191159.75</v>
      </c>
      <c r="P9" s="88">
        <v>262147.64</v>
      </c>
      <c r="Q9" s="88"/>
      <c r="R9" s="88"/>
      <c r="S9" s="88">
        <v>929012.11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31"/>
  <sheetViews>
    <sheetView showZeros="0" workbookViewId="0">
      <selection activeCell="C21" sqref="C2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5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1" t="str">
        <f>"单位名称："&amp;"云南省农业广播电视学校"</f>
        <v>单位名称：云南省农业广播电视学校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5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29" t="s">
        <v>59</v>
      </c>
      <c r="B7" s="29" t="s">
        <v>60</v>
      </c>
      <c r="C7" s="120">
        <v>367648</v>
      </c>
      <c r="D7" s="120"/>
      <c r="E7" s="120"/>
      <c r="F7" s="120"/>
      <c r="G7" s="88"/>
      <c r="H7" s="120"/>
      <c r="I7" s="120">
        <v>367648</v>
      </c>
      <c r="J7" s="120"/>
      <c r="K7" s="120"/>
      <c r="L7" s="120"/>
      <c r="M7" s="88"/>
      <c r="N7" s="120"/>
      <c r="O7" s="120"/>
    </row>
    <row r="8" ht="20.25" customHeight="1" spans="1:15">
      <c r="A8" s="128" t="s">
        <v>61</v>
      </c>
      <c r="B8" s="128" t="s">
        <v>62</v>
      </c>
      <c r="C8" s="120">
        <v>367648</v>
      </c>
      <c r="D8" s="120"/>
      <c r="E8" s="120"/>
      <c r="F8" s="120"/>
      <c r="G8" s="88"/>
      <c r="H8" s="120"/>
      <c r="I8" s="120">
        <v>367648</v>
      </c>
      <c r="J8" s="120"/>
      <c r="K8" s="120"/>
      <c r="L8" s="120"/>
      <c r="M8" s="88"/>
      <c r="N8" s="120"/>
      <c r="O8" s="120"/>
    </row>
    <row r="9" ht="20.25" customHeight="1" spans="1:15">
      <c r="A9" s="129" t="s">
        <v>63</v>
      </c>
      <c r="B9" s="129" t="s">
        <v>64</v>
      </c>
      <c r="C9" s="120">
        <v>367648</v>
      </c>
      <c r="D9" s="120"/>
      <c r="E9" s="120"/>
      <c r="F9" s="120"/>
      <c r="G9" s="88"/>
      <c r="H9" s="120"/>
      <c r="I9" s="120">
        <v>367648</v>
      </c>
      <c r="J9" s="120"/>
      <c r="K9" s="120"/>
      <c r="L9" s="120"/>
      <c r="M9" s="88"/>
      <c r="N9" s="120"/>
      <c r="O9" s="120"/>
    </row>
    <row r="10" ht="20.25" customHeight="1" spans="1:15">
      <c r="A10" s="29" t="s">
        <v>65</v>
      </c>
      <c r="B10" s="29" t="s">
        <v>66</v>
      </c>
      <c r="C10" s="120">
        <v>15469</v>
      </c>
      <c r="D10" s="120">
        <v>15469</v>
      </c>
      <c r="E10" s="120"/>
      <c r="F10" s="120">
        <v>15469</v>
      </c>
      <c r="G10" s="88"/>
      <c r="H10" s="120"/>
      <c r="I10" s="120"/>
      <c r="J10" s="120"/>
      <c r="K10" s="120"/>
      <c r="L10" s="120"/>
      <c r="M10" s="88"/>
      <c r="N10" s="120"/>
      <c r="O10" s="120"/>
    </row>
    <row r="11" ht="20.25" customHeight="1" spans="1:15">
      <c r="A11" s="128" t="s">
        <v>67</v>
      </c>
      <c r="B11" s="128" t="s">
        <v>68</v>
      </c>
      <c r="C11" s="120">
        <v>15469</v>
      </c>
      <c r="D11" s="120">
        <v>15469</v>
      </c>
      <c r="E11" s="120"/>
      <c r="F11" s="120">
        <v>15469</v>
      </c>
      <c r="G11" s="88"/>
      <c r="H11" s="120"/>
      <c r="I11" s="120"/>
      <c r="J11" s="120"/>
      <c r="K11" s="120"/>
      <c r="L11" s="120"/>
      <c r="M11" s="88"/>
      <c r="N11" s="120"/>
      <c r="O11" s="120"/>
    </row>
    <row r="12" ht="20.25" customHeight="1" spans="1:15">
      <c r="A12" s="129" t="s">
        <v>69</v>
      </c>
      <c r="B12" s="129" t="s">
        <v>70</v>
      </c>
      <c r="C12" s="120">
        <v>15469</v>
      </c>
      <c r="D12" s="120">
        <v>15469</v>
      </c>
      <c r="E12" s="120"/>
      <c r="F12" s="120">
        <v>15469</v>
      </c>
      <c r="G12" s="88"/>
      <c r="H12" s="120"/>
      <c r="I12" s="120"/>
      <c r="J12" s="120"/>
      <c r="K12" s="120"/>
      <c r="L12" s="120"/>
      <c r="M12" s="88"/>
      <c r="N12" s="120"/>
      <c r="O12" s="120"/>
    </row>
    <row r="13" ht="20.25" customHeight="1" spans="1:15">
      <c r="A13" s="29" t="s">
        <v>71</v>
      </c>
      <c r="B13" s="29" t="s">
        <v>72</v>
      </c>
      <c r="C13" s="120">
        <v>394663.84</v>
      </c>
      <c r="D13" s="120">
        <v>394663.84</v>
      </c>
      <c r="E13" s="120">
        <v>394663.84</v>
      </c>
      <c r="F13" s="120"/>
      <c r="G13" s="88"/>
      <c r="H13" s="120"/>
      <c r="I13" s="120"/>
      <c r="J13" s="120"/>
      <c r="K13" s="120"/>
      <c r="L13" s="120"/>
      <c r="M13" s="88"/>
      <c r="N13" s="120"/>
      <c r="O13" s="120"/>
    </row>
    <row r="14" ht="20.25" customHeight="1" spans="1:15">
      <c r="A14" s="128" t="s">
        <v>73</v>
      </c>
      <c r="B14" s="128" t="s">
        <v>74</v>
      </c>
      <c r="C14" s="120">
        <v>376889.52</v>
      </c>
      <c r="D14" s="120">
        <v>376889.52</v>
      </c>
      <c r="E14" s="120">
        <v>376889.52</v>
      </c>
      <c r="F14" s="120"/>
      <c r="G14" s="88"/>
      <c r="H14" s="120"/>
      <c r="I14" s="120"/>
      <c r="J14" s="120"/>
      <c r="K14" s="120"/>
      <c r="L14" s="120"/>
      <c r="M14" s="88"/>
      <c r="N14" s="120"/>
      <c r="O14" s="120"/>
    </row>
    <row r="15" ht="20.25" customHeight="1" spans="1:15">
      <c r="A15" s="129" t="s">
        <v>75</v>
      </c>
      <c r="B15" s="129" t="s">
        <v>76</v>
      </c>
      <c r="C15" s="120">
        <v>13860</v>
      </c>
      <c r="D15" s="120">
        <v>13860</v>
      </c>
      <c r="E15" s="120">
        <v>13860</v>
      </c>
      <c r="F15" s="120"/>
      <c r="G15" s="88"/>
      <c r="H15" s="120"/>
      <c r="I15" s="120"/>
      <c r="J15" s="120"/>
      <c r="K15" s="120"/>
      <c r="L15" s="120"/>
      <c r="M15" s="88"/>
      <c r="N15" s="120"/>
      <c r="O15" s="120"/>
    </row>
    <row r="16" ht="20.25" customHeight="1" spans="1:15">
      <c r="A16" s="129" t="s">
        <v>77</v>
      </c>
      <c r="B16" s="129" t="s">
        <v>78</v>
      </c>
      <c r="C16" s="120">
        <v>363029.52</v>
      </c>
      <c r="D16" s="120">
        <v>363029.52</v>
      </c>
      <c r="E16" s="120">
        <v>363029.52</v>
      </c>
      <c r="F16" s="120"/>
      <c r="G16" s="88"/>
      <c r="H16" s="120"/>
      <c r="I16" s="120"/>
      <c r="J16" s="120"/>
      <c r="K16" s="120"/>
      <c r="L16" s="120"/>
      <c r="M16" s="88"/>
      <c r="N16" s="120"/>
      <c r="O16" s="120"/>
    </row>
    <row r="17" ht="20.25" customHeight="1" spans="1:15">
      <c r="A17" s="128" t="s">
        <v>79</v>
      </c>
      <c r="B17" s="128" t="s">
        <v>80</v>
      </c>
      <c r="C17" s="120">
        <v>17774.32</v>
      </c>
      <c r="D17" s="120">
        <v>17774.32</v>
      </c>
      <c r="E17" s="120">
        <v>17774.32</v>
      </c>
      <c r="F17" s="120"/>
      <c r="G17" s="88"/>
      <c r="H17" s="120"/>
      <c r="I17" s="120"/>
      <c r="J17" s="120"/>
      <c r="K17" s="120"/>
      <c r="L17" s="120"/>
      <c r="M17" s="88"/>
      <c r="N17" s="120"/>
      <c r="O17" s="120"/>
    </row>
    <row r="18" ht="20.25" customHeight="1" spans="1:15">
      <c r="A18" s="129" t="s">
        <v>81</v>
      </c>
      <c r="B18" s="129" t="s">
        <v>80</v>
      </c>
      <c r="C18" s="120">
        <v>17774.32</v>
      </c>
      <c r="D18" s="120">
        <v>17774.32</v>
      </c>
      <c r="E18" s="120">
        <v>17774.32</v>
      </c>
      <c r="F18" s="120"/>
      <c r="G18" s="88"/>
      <c r="H18" s="120"/>
      <c r="I18" s="120"/>
      <c r="J18" s="120"/>
      <c r="K18" s="120"/>
      <c r="L18" s="120"/>
      <c r="M18" s="88"/>
      <c r="N18" s="120"/>
      <c r="O18" s="120"/>
    </row>
    <row r="19" ht="20.25" customHeight="1" spans="1:15">
      <c r="A19" s="29" t="s">
        <v>82</v>
      </c>
      <c r="B19" s="29" t="s">
        <v>83</v>
      </c>
      <c r="C19" s="120">
        <v>603706.61</v>
      </c>
      <c r="D19" s="120">
        <v>603706.61</v>
      </c>
      <c r="E19" s="120">
        <v>603706.61</v>
      </c>
      <c r="F19" s="120"/>
      <c r="G19" s="88"/>
      <c r="H19" s="120"/>
      <c r="I19" s="120"/>
      <c r="J19" s="120"/>
      <c r="K19" s="120"/>
      <c r="L19" s="120"/>
      <c r="M19" s="88"/>
      <c r="N19" s="120"/>
      <c r="O19" s="120"/>
    </row>
    <row r="20" ht="20.25" customHeight="1" spans="1:15">
      <c r="A20" s="128" t="s">
        <v>84</v>
      </c>
      <c r="B20" s="128" t="s">
        <v>85</v>
      </c>
      <c r="C20" s="120">
        <v>603706.61</v>
      </c>
      <c r="D20" s="120">
        <v>603706.61</v>
      </c>
      <c r="E20" s="120">
        <v>603706.61</v>
      </c>
      <c r="F20" s="120"/>
      <c r="G20" s="88"/>
      <c r="H20" s="120"/>
      <c r="I20" s="120"/>
      <c r="J20" s="120"/>
      <c r="K20" s="120"/>
      <c r="L20" s="120"/>
      <c r="M20" s="88"/>
      <c r="N20" s="120"/>
      <c r="O20" s="120"/>
    </row>
    <row r="21" ht="20.25" customHeight="1" spans="1:15">
      <c r="A21" s="129" t="s">
        <v>86</v>
      </c>
      <c r="B21" s="129" t="s">
        <v>87</v>
      </c>
      <c r="C21" s="120">
        <v>345123.45</v>
      </c>
      <c r="D21" s="120">
        <v>345123.45</v>
      </c>
      <c r="E21" s="120">
        <v>345123.45</v>
      </c>
      <c r="F21" s="120"/>
      <c r="G21" s="88"/>
      <c r="H21" s="120"/>
      <c r="I21" s="120"/>
      <c r="J21" s="120"/>
      <c r="K21" s="120"/>
      <c r="L21" s="120"/>
      <c r="M21" s="88"/>
      <c r="N21" s="120"/>
      <c r="O21" s="120"/>
    </row>
    <row r="22" ht="20.25" customHeight="1" spans="1:15">
      <c r="A22" s="129" t="s">
        <v>88</v>
      </c>
      <c r="B22" s="129" t="s">
        <v>89</v>
      </c>
      <c r="C22" s="120">
        <v>242612.66</v>
      </c>
      <c r="D22" s="120">
        <v>242612.66</v>
      </c>
      <c r="E22" s="120">
        <v>242612.66</v>
      </c>
      <c r="F22" s="120"/>
      <c r="G22" s="88"/>
      <c r="H22" s="120"/>
      <c r="I22" s="120"/>
      <c r="J22" s="120"/>
      <c r="K22" s="120"/>
      <c r="L22" s="120"/>
      <c r="M22" s="88"/>
      <c r="N22" s="120"/>
      <c r="O22" s="120"/>
    </row>
    <row r="23" ht="20.25" customHeight="1" spans="1:15">
      <c r="A23" s="129" t="s">
        <v>90</v>
      </c>
      <c r="B23" s="129" t="s">
        <v>91</v>
      </c>
      <c r="C23" s="120">
        <v>15970.5</v>
      </c>
      <c r="D23" s="120">
        <v>15970.5</v>
      </c>
      <c r="E23" s="120">
        <v>15970.5</v>
      </c>
      <c r="F23" s="120"/>
      <c r="G23" s="88"/>
      <c r="H23" s="120"/>
      <c r="I23" s="120"/>
      <c r="J23" s="120"/>
      <c r="K23" s="120"/>
      <c r="L23" s="120"/>
      <c r="M23" s="88"/>
      <c r="N23" s="120"/>
      <c r="O23" s="120"/>
    </row>
    <row r="24" ht="20.25" customHeight="1" spans="1:15">
      <c r="A24" s="29" t="s">
        <v>92</v>
      </c>
      <c r="B24" s="29" t="s">
        <v>93</v>
      </c>
      <c r="C24" s="120">
        <v>3119128.22</v>
      </c>
      <c r="D24" s="120">
        <v>2970671.22</v>
      </c>
      <c r="E24" s="120">
        <v>2723992.58</v>
      </c>
      <c r="F24" s="120">
        <v>246678.64</v>
      </c>
      <c r="G24" s="88"/>
      <c r="H24" s="120"/>
      <c r="I24" s="120"/>
      <c r="J24" s="120">
        <v>148457</v>
      </c>
      <c r="K24" s="120"/>
      <c r="L24" s="120"/>
      <c r="M24" s="88">
        <v>148457</v>
      </c>
      <c r="N24" s="120"/>
      <c r="O24" s="120"/>
    </row>
    <row r="25" ht="20.25" customHeight="1" spans="1:15">
      <c r="A25" s="128" t="s">
        <v>94</v>
      </c>
      <c r="B25" s="128" t="s">
        <v>95</v>
      </c>
      <c r="C25" s="120">
        <v>3119128.22</v>
      </c>
      <c r="D25" s="120">
        <v>2970671.22</v>
      </c>
      <c r="E25" s="120">
        <v>2723992.58</v>
      </c>
      <c r="F25" s="120">
        <v>246678.64</v>
      </c>
      <c r="G25" s="88"/>
      <c r="H25" s="120"/>
      <c r="I25" s="120"/>
      <c r="J25" s="120">
        <v>148457</v>
      </c>
      <c r="K25" s="120"/>
      <c r="L25" s="120"/>
      <c r="M25" s="88">
        <v>148457</v>
      </c>
      <c r="N25" s="120"/>
      <c r="O25" s="120"/>
    </row>
    <row r="26" ht="20.25" customHeight="1" spans="1:15">
      <c r="A26" s="129" t="s">
        <v>96</v>
      </c>
      <c r="B26" s="129" t="s">
        <v>97</v>
      </c>
      <c r="C26" s="120">
        <v>2872449.58</v>
      </c>
      <c r="D26" s="120">
        <v>2723992.58</v>
      </c>
      <c r="E26" s="120">
        <v>2723992.58</v>
      </c>
      <c r="F26" s="120"/>
      <c r="G26" s="88"/>
      <c r="H26" s="120"/>
      <c r="I26" s="120"/>
      <c r="J26" s="120">
        <v>148457</v>
      </c>
      <c r="K26" s="120"/>
      <c r="L26" s="120"/>
      <c r="M26" s="88">
        <v>148457</v>
      </c>
      <c r="N26" s="120"/>
      <c r="O26" s="120"/>
    </row>
    <row r="27" ht="20.25" customHeight="1" spans="1:15">
      <c r="A27" s="129" t="s">
        <v>98</v>
      </c>
      <c r="B27" s="129" t="s">
        <v>99</v>
      </c>
      <c r="C27" s="120">
        <v>246678.64</v>
      </c>
      <c r="D27" s="120">
        <v>246678.64</v>
      </c>
      <c r="E27" s="120"/>
      <c r="F27" s="120">
        <v>246678.64</v>
      </c>
      <c r="G27" s="88"/>
      <c r="H27" s="120"/>
      <c r="I27" s="120"/>
      <c r="J27" s="120"/>
      <c r="K27" s="120"/>
      <c r="L27" s="120"/>
      <c r="M27" s="88"/>
      <c r="N27" s="120"/>
      <c r="O27" s="120"/>
    </row>
    <row r="28" ht="20.25" customHeight="1" spans="1:15">
      <c r="A28" s="29" t="s">
        <v>100</v>
      </c>
      <c r="B28" s="29" t="s">
        <v>101</v>
      </c>
      <c r="C28" s="120">
        <v>283041.11</v>
      </c>
      <c r="D28" s="120">
        <v>283041.11</v>
      </c>
      <c r="E28" s="120">
        <v>283041.11</v>
      </c>
      <c r="F28" s="120"/>
      <c r="G28" s="88"/>
      <c r="H28" s="120"/>
      <c r="I28" s="120"/>
      <c r="J28" s="120"/>
      <c r="K28" s="120"/>
      <c r="L28" s="120"/>
      <c r="M28" s="88"/>
      <c r="N28" s="120"/>
      <c r="O28" s="120"/>
    </row>
    <row r="29" ht="20.25" customHeight="1" spans="1:15">
      <c r="A29" s="128" t="s">
        <v>102</v>
      </c>
      <c r="B29" s="128" t="s">
        <v>103</v>
      </c>
      <c r="C29" s="120">
        <v>283041.11</v>
      </c>
      <c r="D29" s="120">
        <v>283041.11</v>
      </c>
      <c r="E29" s="120">
        <v>283041.11</v>
      </c>
      <c r="F29" s="120"/>
      <c r="G29" s="88"/>
      <c r="H29" s="120"/>
      <c r="I29" s="120"/>
      <c r="J29" s="120"/>
      <c r="K29" s="120"/>
      <c r="L29" s="120"/>
      <c r="M29" s="88"/>
      <c r="N29" s="120"/>
      <c r="O29" s="120"/>
    </row>
    <row r="30" ht="20.25" customHeight="1" spans="1:15">
      <c r="A30" s="129" t="s">
        <v>104</v>
      </c>
      <c r="B30" s="129" t="s">
        <v>105</v>
      </c>
      <c r="C30" s="120">
        <v>283041.11</v>
      </c>
      <c r="D30" s="120">
        <v>283041.11</v>
      </c>
      <c r="E30" s="120">
        <v>283041.11</v>
      </c>
      <c r="F30" s="120"/>
      <c r="G30" s="88"/>
      <c r="H30" s="120"/>
      <c r="I30" s="120"/>
      <c r="J30" s="120"/>
      <c r="K30" s="120"/>
      <c r="L30" s="120"/>
      <c r="M30" s="88"/>
      <c r="N30" s="120"/>
      <c r="O30" s="120"/>
    </row>
    <row r="31" ht="17.25" customHeight="1" spans="1:15">
      <c r="A31" s="104" t="s">
        <v>106</v>
      </c>
      <c r="B31" s="105" t="s">
        <v>106</v>
      </c>
      <c r="C31" s="120">
        <v>4783656.78</v>
      </c>
      <c r="D31" s="120">
        <v>4267551.78</v>
      </c>
      <c r="E31" s="120">
        <v>4005404.14</v>
      </c>
      <c r="F31" s="120">
        <v>262147.64</v>
      </c>
      <c r="G31" s="88"/>
      <c r="H31" s="120"/>
      <c r="I31" s="120">
        <v>367648</v>
      </c>
      <c r="J31" s="120">
        <v>148457</v>
      </c>
      <c r="K31" s="120"/>
      <c r="L31" s="120"/>
      <c r="M31" s="88">
        <v>148457</v>
      </c>
      <c r="N31" s="120"/>
      <c r="O31" s="120"/>
    </row>
  </sheetData>
  <mergeCells count="11">
    <mergeCell ref="A2:O2"/>
    <mergeCell ref="A3:L3"/>
    <mergeCell ref="D4:F4"/>
    <mergeCell ref="J4:O4"/>
    <mergeCell ref="A31:B31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C21" sqref="C21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2" t="s">
        <v>107</v>
      </c>
    </row>
    <row r="2" ht="31.5" customHeight="1" spans="1:4">
      <c r="A2" s="45" t="s">
        <v>108</v>
      </c>
      <c r="B2" s="132"/>
      <c r="C2" s="132"/>
      <c r="D2" s="132"/>
    </row>
    <row r="3" ht="17.25" customHeight="1" spans="1:4">
      <c r="A3" s="4" t="str">
        <f>"单位名称："&amp;"云南省农业广播电视学校"</f>
        <v>单位名称：云南省农业广播电视学校</v>
      </c>
      <c r="B3" s="133"/>
      <c r="C3" s="133"/>
      <c r="D3" s="94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4" t="s">
        <v>6</v>
      </c>
      <c r="C5" s="15" t="s">
        <v>109</v>
      </c>
      <c r="D5" s="134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5" t="s">
        <v>110</v>
      </c>
      <c r="B7" s="136">
        <v>4005404.14</v>
      </c>
      <c r="C7" s="137" t="s">
        <v>111</v>
      </c>
      <c r="D7" s="136">
        <v>4267551.78</v>
      </c>
    </row>
    <row r="8" ht="29.15" customHeight="1" spans="1:4">
      <c r="A8" s="138" t="s">
        <v>112</v>
      </c>
      <c r="B8" s="88">
        <v>4005404.14</v>
      </c>
      <c r="C8" s="30" t="str">
        <f>"（一）"&amp;"教育支出"</f>
        <v>（一）教育支出</v>
      </c>
      <c r="D8" s="88"/>
    </row>
    <row r="9" ht="29.15" customHeight="1" spans="1:4">
      <c r="A9" s="138" t="s">
        <v>113</v>
      </c>
      <c r="B9" s="88"/>
      <c r="C9" s="30" t="str">
        <f>"（二）"&amp;"科学技术支出"</f>
        <v>（二）科学技术支出</v>
      </c>
      <c r="D9" s="88">
        <v>15469</v>
      </c>
    </row>
    <row r="10" ht="29.15" customHeight="1" spans="1:4">
      <c r="A10" s="138" t="s">
        <v>114</v>
      </c>
      <c r="B10" s="88"/>
      <c r="C10" s="30" t="str">
        <f>"（三）"&amp;"社会保障和就业支出"</f>
        <v>（三）社会保障和就业支出</v>
      </c>
      <c r="D10" s="88">
        <v>394663.84</v>
      </c>
    </row>
    <row r="11" ht="29.15" customHeight="1" spans="1:4">
      <c r="A11" s="139" t="s">
        <v>115</v>
      </c>
      <c r="B11" s="140">
        <v>262147.64</v>
      </c>
      <c r="C11" s="30" t="str">
        <f>"（四）"&amp;"卫生健康支出"</f>
        <v>（四）卫生健康支出</v>
      </c>
      <c r="D11" s="88">
        <v>603706.61</v>
      </c>
    </row>
    <row r="12" ht="29.15" customHeight="1" spans="1:4">
      <c r="A12" s="138" t="s">
        <v>112</v>
      </c>
      <c r="B12" s="120">
        <v>262147.64</v>
      </c>
      <c r="C12" s="30" t="str">
        <f>"（五）"&amp;"农林水支出"</f>
        <v>（五）农林水支出</v>
      </c>
      <c r="D12" s="88">
        <v>2970671.22</v>
      </c>
    </row>
    <row r="13" ht="29.15" customHeight="1" spans="1:4">
      <c r="A13" s="141" t="s">
        <v>113</v>
      </c>
      <c r="B13" s="120"/>
      <c r="C13" s="30" t="str">
        <f>"（六）"&amp;"住房保障支出"</f>
        <v>（六）住房保障支出</v>
      </c>
      <c r="D13" s="88">
        <v>283041.11</v>
      </c>
    </row>
    <row r="14" ht="29.15" customHeight="1" spans="1:4">
      <c r="A14" s="141" t="s">
        <v>114</v>
      </c>
      <c r="B14" s="140"/>
      <c r="C14" s="142"/>
      <c r="D14" s="140"/>
    </row>
    <row r="15" ht="29.15" customHeight="1" spans="1:4">
      <c r="A15" s="143"/>
      <c r="B15" s="140"/>
      <c r="C15" s="144" t="s">
        <v>116</v>
      </c>
      <c r="D15" s="140"/>
    </row>
    <row r="16" ht="29.15" customHeight="1" spans="1:4">
      <c r="A16" s="143" t="s">
        <v>117</v>
      </c>
      <c r="B16" s="140">
        <v>4267551.78</v>
      </c>
      <c r="C16" s="142" t="s">
        <v>25</v>
      </c>
      <c r="D16" s="140">
        <v>4267551.78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workbookViewId="0">
      <selection activeCell="C21" sqref="C21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7"/>
      <c r="F1" s="55"/>
      <c r="G1" s="55" t="s">
        <v>118</v>
      </c>
    </row>
    <row r="2" ht="39" customHeight="1" spans="1:7">
      <c r="A2" s="3" t="s">
        <v>119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"单位名称："&amp;"云南省农业广播电视学校"</f>
        <v>单位名称：云南省农业广播电视学校</v>
      </c>
      <c r="F3" s="103"/>
      <c r="G3" s="103" t="s">
        <v>2</v>
      </c>
    </row>
    <row r="4" ht="20.25" customHeight="1" spans="1:7">
      <c r="A4" s="122" t="s">
        <v>120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5"/>
      <c r="D5" s="95" t="s">
        <v>32</v>
      </c>
      <c r="E5" s="95" t="s">
        <v>121</v>
      </c>
      <c r="F5" s="95" t="s">
        <v>122</v>
      </c>
      <c r="G5" s="95"/>
    </row>
    <row r="6" ht="13.5" customHeight="1" spans="1:7">
      <c r="A6" s="127" t="s">
        <v>123</v>
      </c>
      <c r="B6" s="127" t="s">
        <v>124</v>
      </c>
      <c r="C6" s="127" t="s">
        <v>125</v>
      </c>
      <c r="D6" s="62"/>
      <c r="E6" s="127" t="s">
        <v>126</v>
      </c>
      <c r="F6" s="127" t="s">
        <v>127</v>
      </c>
      <c r="G6" s="127" t="s">
        <v>128</v>
      </c>
    </row>
    <row r="7" ht="18" customHeight="1" spans="1:7">
      <c r="A7" s="29" t="s">
        <v>71</v>
      </c>
      <c r="B7" s="29" t="s">
        <v>72</v>
      </c>
      <c r="C7" s="22">
        <v>394663.84</v>
      </c>
      <c r="D7" s="22">
        <v>394663.84</v>
      </c>
      <c r="E7" s="22">
        <v>380803.84</v>
      </c>
      <c r="F7" s="22">
        <v>13860</v>
      </c>
      <c r="G7" s="22"/>
    </row>
    <row r="8" ht="18" customHeight="1" spans="1:7">
      <c r="A8" s="29" t="s">
        <v>73</v>
      </c>
      <c r="B8" s="128" t="s">
        <v>74</v>
      </c>
      <c r="C8" s="22">
        <v>376889.52</v>
      </c>
      <c r="D8" s="22">
        <v>376889.52</v>
      </c>
      <c r="E8" s="22">
        <v>363029.52</v>
      </c>
      <c r="F8" s="22">
        <v>13860</v>
      </c>
      <c r="G8" s="22"/>
    </row>
    <row r="9" ht="18" customHeight="1" spans="1:7">
      <c r="A9" s="29" t="s">
        <v>75</v>
      </c>
      <c r="B9" s="129" t="s">
        <v>76</v>
      </c>
      <c r="C9" s="22">
        <v>13860</v>
      </c>
      <c r="D9" s="22">
        <v>13860</v>
      </c>
      <c r="E9" s="22"/>
      <c r="F9" s="22">
        <v>13860</v>
      </c>
      <c r="G9" s="22"/>
    </row>
    <row r="10" ht="18" customHeight="1" spans="1:7">
      <c r="A10" s="29" t="s">
        <v>77</v>
      </c>
      <c r="B10" s="129" t="s">
        <v>78</v>
      </c>
      <c r="C10" s="22">
        <v>363029.52</v>
      </c>
      <c r="D10" s="22">
        <v>363029.52</v>
      </c>
      <c r="E10" s="22">
        <v>363029.52</v>
      </c>
      <c r="F10" s="22"/>
      <c r="G10" s="22"/>
    </row>
    <row r="11" ht="18" customHeight="1" spans="1:7">
      <c r="A11" s="29" t="s">
        <v>79</v>
      </c>
      <c r="B11" s="128" t="s">
        <v>80</v>
      </c>
      <c r="C11" s="22">
        <v>17774.32</v>
      </c>
      <c r="D11" s="22">
        <v>17774.32</v>
      </c>
      <c r="E11" s="22">
        <v>17774.32</v>
      </c>
      <c r="F11" s="22"/>
      <c r="G11" s="22"/>
    </row>
    <row r="12" ht="18" customHeight="1" spans="1:7">
      <c r="A12" s="29" t="s">
        <v>81</v>
      </c>
      <c r="B12" s="129" t="s">
        <v>80</v>
      </c>
      <c r="C12" s="22">
        <v>17774.32</v>
      </c>
      <c r="D12" s="22">
        <v>17774.32</v>
      </c>
      <c r="E12" s="22">
        <v>17774.32</v>
      </c>
      <c r="F12" s="22"/>
      <c r="G12" s="22"/>
    </row>
    <row r="13" ht="18" customHeight="1" spans="1:7">
      <c r="A13" s="29" t="s">
        <v>82</v>
      </c>
      <c r="B13" s="29" t="s">
        <v>83</v>
      </c>
      <c r="C13" s="22">
        <v>603706.61</v>
      </c>
      <c r="D13" s="22">
        <v>603706.61</v>
      </c>
      <c r="E13" s="22">
        <v>603706.61</v>
      </c>
      <c r="F13" s="22"/>
      <c r="G13" s="22"/>
    </row>
    <row r="14" ht="18" customHeight="1" spans="1:7">
      <c r="A14" s="29" t="s">
        <v>84</v>
      </c>
      <c r="B14" s="128" t="s">
        <v>85</v>
      </c>
      <c r="C14" s="22">
        <v>603706.61</v>
      </c>
      <c r="D14" s="22">
        <v>603706.61</v>
      </c>
      <c r="E14" s="22">
        <v>603706.61</v>
      </c>
      <c r="F14" s="22"/>
      <c r="G14" s="22"/>
    </row>
    <row r="15" ht="18" customHeight="1" spans="1:7">
      <c r="A15" s="29" t="s">
        <v>86</v>
      </c>
      <c r="B15" s="129" t="s">
        <v>87</v>
      </c>
      <c r="C15" s="22">
        <v>345123.45</v>
      </c>
      <c r="D15" s="22">
        <v>345123.45</v>
      </c>
      <c r="E15" s="22">
        <v>345123.45</v>
      </c>
      <c r="F15" s="22"/>
      <c r="G15" s="22"/>
    </row>
    <row r="16" ht="18" customHeight="1" spans="1:7">
      <c r="A16" s="29" t="s">
        <v>88</v>
      </c>
      <c r="B16" s="129" t="s">
        <v>89</v>
      </c>
      <c r="C16" s="22">
        <v>242612.66</v>
      </c>
      <c r="D16" s="22">
        <v>242612.66</v>
      </c>
      <c r="E16" s="22">
        <v>242612.66</v>
      </c>
      <c r="F16" s="22"/>
      <c r="G16" s="22"/>
    </row>
    <row r="17" ht="18" customHeight="1" spans="1:7">
      <c r="A17" s="29" t="s">
        <v>90</v>
      </c>
      <c r="B17" s="129" t="s">
        <v>91</v>
      </c>
      <c r="C17" s="22">
        <v>15970.5</v>
      </c>
      <c r="D17" s="22">
        <v>15970.5</v>
      </c>
      <c r="E17" s="22">
        <v>15970.5</v>
      </c>
      <c r="F17" s="22"/>
      <c r="G17" s="22"/>
    </row>
    <row r="18" ht="18" customHeight="1" spans="1:7">
      <c r="A18" s="29" t="s">
        <v>92</v>
      </c>
      <c r="B18" s="29" t="s">
        <v>93</v>
      </c>
      <c r="C18" s="22">
        <v>2723992.58</v>
      </c>
      <c r="D18" s="22">
        <v>2723992.58</v>
      </c>
      <c r="E18" s="22">
        <v>2484890</v>
      </c>
      <c r="F18" s="22">
        <v>239102.58</v>
      </c>
      <c r="G18" s="22"/>
    </row>
    <row r="19" ht="18" customHeight="1" spans="1:7">
      <c r="A19" s="29" t="s">
        <v>94</v>
      </c>
      <c r="B19" s="128" t="s">
        <v>95</v>
      </c>
      <c r="C19" s="22">
        <v>2723992.58</v>
      </c>
      <c r="D19" s="22">
        <v>2723992.58</v>
      </c>
      <c r="E19" s="22">
        <v>2484890</v>
      </c>
      <c r="F19" s="22">
        <v>239102.58</v>
      </c>
      <c r="G19" s="22"/>
    </row>
    <row r="20" ht="18" customHeight="1" spans="1:7">
      <c r="A20" s="29" t="s">
        <v>96</v>
      </c>
      <c r="B20" s="129" t="s">
        <v>97</v>
      </c>
      <c r="C20" s="22">
        <v>2723992.58</v>
      </c>
      <c r="D20" s="22">
        <v>2723992.58</v>
      </c>
      <c r="E20" s="22">
        <v>2484890</v>
      </c>
      <c r="F20" s="22">
        <v>239102.58</v>
      </c>
      <c r="G20" s="22"/>
    </row>
    <row r="21" ht="18" customHeight="1" spans="1:7">
      <c r="A21" s="29" t="s">
        <v>100</v>
      </c>
      <c r="B21" s="29" t="s">
        <v>101</v>
      </c>
      <c r="C21" s="22">
        <v>283041.11</v>
      </c>
      <c r="D21" s="22">
        <v>283041.11</v>
      </c>
      <c r="E21" s="22">
        <v>283041.11</v>
      </c>
      <c r="F21" s="22"/>
      <c r="G21" s="22"/>
    </row>
    <row r="22" ht="18" customHeight="1" spans="1:7">
      <c r="A22" s="29" t="s">
        <v>102</v>
      </c>
      <c r="B22" s="128" t="s">
        <v>103</v>
      </c>
      <c r="C22" s="22">
        <v>283041.11</v>
      </c>
      <c r="D22" s="22">
        <v>283041.11</v>
      </c>
      <c r="E22" s="22">
        <v>283041.11</v>
      </c>
      <c r="F22" s="22"/>
      <c r="G22" s="22"/>
    </row>
    <row r="23" ht="18" customHeight="1" spans="1:7">
      <c r="A23" s="29" t="s">
        <v>104</v>
      </c>
      <c r="B23" s="129" t="s">
        <v>105</v>
      </c>
      <c r="C23" s="22">
        <v>283041.11</v>
      </c>
      <c r="D23" s="22">
        <v>283041.11</v>
      </c>
      <c r="E23" s="22">
        <v>283041.11</v>
      </c>
      <c r="F23" s="22"/>
      <c r="G23" s="22"/>
    </row>
    <row r="24" ht="18" customHeight="1" spans="1:7">
      <c r="A24" s="130" t="s">
        <v>106</v>
      </c>
      <c r="B24" s="131" t="s">
        <v>106</v>
      </c>
      <c r="C24" s="22">
        <v>4005404.14</v>
      </c>
      <c r="D24" s="22">
        <v>4005404.14</v>
      </c>
      <c r="E24" s="22">
        <v>3752441.56</v>
      </c>
      <c r="F24" s="22">
        <v>252962.58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C21" sqref="C2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60"/>
      <c r="F1" s="59" t="s">
        <v>129</v>
      </c>
    </row>
    <row r="2" ht="25.5" customHeight="1" spans="1:6">
      <c r="A2" s="117" t="s">
        <v>130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"单位名称："&amp;"云南省农业广播电视学校"</f>
        <v>单位名称：云南省农业广播电视学校</v>
      </c>
      <c r="B3" s="116"/>
      <c r="C3" s="60"/>
      <c r="F3" s="59" t="s">
        <v>131</v>
      </c>
    </row>
    <row r="4" ht="19.5" customHeight="1" spans="1:6">
      <c r="A4" s="9" t="s">
        <v>132</v>
      </c>
      <c r="B4" s="15" t="s">
        <v>133</v>
      </c>
      <c r="C4" s="10" t="s">
        <v>134</v>
      </c>
      <c r="D4" s="11"/>
      <c r="E4" s="12"/>
      <c r="F4" s="15" t="s">
        <v>135</v>
      </c>
    </row>
    <row r="5" ht="19.5" customHeight="1" spans="1:6">
      <c r="A5" s="17"/>
      <c r="B5" s="18"/>
      <c r="C5" s="62" t="s">
        <v>32</v>
      </c>
      <c r="D5" s="62" t="s">
        <v>136</v>
      </c>
      <c r="E5" s="62" t="s">
        <v>137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>
        <v>27113.23</v>
      </c>
      <c r="B7" s="120"/>
      <c r="C7" s="121">
        <v>23113.23</v>
      </c>
      <c r="D7" s="120"/>
      <c r="E7" s="120">
        <v>23113.23</v>
      </c>
      <c r="F7" s="120">
        <v>4000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6"/>
  <sheetViews>
    <sheetView showZeros="0" topLeftCell="A13" workbookViewId="0">
      <selection activeCell="C21" sqref="C2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07"/>
      <c r="W1" s="55" t="s">
        <v>138</v>
      </c>
    </row>
    <row r="2" ht="27.75" customHeight="1" spans="1:23">
      <c r="A2" s="26" t="s">
        <v>139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"单位名称："&amp;"云南省农业广播电视学校"</f>
        <v>单位名称：云南省农业广播电视学校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103" t="s">
        <v>131</v>
      </c>
    </row>
    <row r="4" ht="21.75" customHeight="1" spans="1:23">
      <c r="A4" s="8" t="s">
        <v>140</v>
      </c>
      <c r="B4" s="8" t="s">
        <v>141</v>
      </c>
      <c r="C4" s="8" t="s">
        <v>142</v>
      </c>
      <c r="D4" s="9" t="s">
        <v>143</v>
      </c>
      <c r="E4" s="9" t="s">
        <v>144</v>
      </c>
      <c r="F4" s="9" t="s">
        <v>145</v>
      </c>
      <c r="G4" s="9" t="s">
        <v>146</v>
      </c>
      <c r="H4" s="62" t="s">
        <v>147</v>
      </c>
      <c r="I4" s="62"/>
      <c r="J4" s="62"/>
      <c r="K4" s="62"/>
      <c r="L4" s="109"/>
      <c r="M4" s="109"/>
      <c r="N4" s="109"/>
      <c r="O4" s="109"/>
      <c r="P4" s="109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9"/>
      <c r="M5" s="109"/>
      <c r="N5" s="109" t="s">
        <v>148</v>
      </c>
      <c r="O5" s="109"/>
      <c r="P5" s="109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149</v>
      </c>
      <c r="J6" s="47" t="s">
        <v>150</v>
      </c>
      <c r="K6" s="47" t="s">
        <v>151</v>
      </c>
      <c r="L6" s="113" t="s">
        <v>152</v>
      </c>
      <c r="M6" s="113" t="s">
        <v>153</v>
      </c>
      <c r="N6" s="113" t="s">
        <v>33</v>
      </c>
      <c r="O6" s="113" t="s">
        <v>34</v>
      </c>
      <c r="P6" s="113" t="s">
        <v>35</v>
      </c>
      <c r="Q6" s="47"/>
      <c r="R6" s="47" t="s">
        <v>32</v>
      </c>
      <c r="S6" s="47" t="s">
        <v>43</v>
      </c>
      <c r="T6" s="47" t="s">
        <v>154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3"/>
      <c r="M7" s="113"/>
      <c r="N7" s="113"/>
      <c r="O7" s="113"/>
      <c r="P7" s="113"/>
      <c r="Q7" s="47"/>
      <c r="R7" s="47"/>
      <c r="S7" s="47"/>
      <c r="T7" s="47"/>
      <c r="U7" s="47"/>
      <c r="V7" s="47"/>
      <c r="W7" s="47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30" t="s">
        <v>45</v>
      </c>
      <c r="B9" s="111"/>
      <c r="C9" s="30"/>
      <c r="D9" s="30"/>
      <c r="E9" s="30"/>
      <c r="F9" s="30"/>
      <c r="G9" s="30"/>
      <c r="H9" s="22">
        <v>4005404.14</v>
      </c>
      <c r="I9" s="22">
        <v>4005404.14</v>
      </c>
      <c r="J9" s="22">
        <v>1004800.61</v>
      </c>
      <c r="K9" s="22"/>
      <c r="L9" s="22">
        <v>3000603.53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5" t="s">
        <v>45</v>
      </c>
      <c r="B10" s="111" t="s">
        <v>155</v>
      </c>
      <c r="C10" s="30" t="s">
        <v>156</v>
      </c>
      <c r="D10" s="30" t="s">
        <v>96</v>
      </c>
      <c r="E10" s="30" t="s">
        <v>97</v>
      </c>
      <c r="F10" s="30" t="s">
        <v>157</v>
      </c>
      <c r="G10" s="30" t="s">
        <v>158</v>
      </c>
      <c r="H10" s="22">
        <v>987576</v>
      </c>
      <c r="I10" s="22">
        <v>987576</v>
      </c>
      <c r="J10" s="22">
        <v>246894</v>
      </c>
      <c r="K10" s="22"/>
      <c r="L10" s="22">
        <v>740682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5" t="s">
        <v>45</v>
      </c>
      <c r="B11" s="111" t="s">
        <v>155</v>
      </c>
      <c r="C11" s="30" t="s">
        <v>156</v>
      </c>
      <c r="D11" s="30" t="s">
        <v>96</v>
      </c>
      <c r="E11" s="30" t="s">
        <v>97</v>
      </c>
      <c r="F11" s="30" t="s">
        <v>159</v>
      </c>
      <c r="G11" s="30" t="s">
        <v>160</v>
      </c>
      <c r="H11" s="22">
        <v>82298</v>
      </c>
      <c r="I11" s="22">
        <v>82298</v>
      </c>
      <c r="J11" s="22">
        <v>20574.5</v>
      </c>
      <c r="K11" s="22"/>
      <c r="L11" s="22">
        <v>61723.5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5" t="s">
        <v>45</v>
      </c>
      <c r="B12" s="111" t="s">
        <v>155</v>
      </c>
      <c r="C12" s="30" t="s">
        <v>156</v>
      </c>
      <c r="D12" s="30" t="s">
        <v>96</v>
      </c>
      <c r="E12" s="30" t="s">
        <v>97</v>
      </c>
      <c r="F12" s="30" t="s">
        <v>161</v>
      </c>
      <c r="G12" s="30" t="s">
        <v>162</v>
      </c>
      <c r="H12" s="22">
        <v>1415016</v>
      </c>
      <c r="I12" s="22">
        <v>1415016</v>
      </c>
      <c r="J12" s="22">
        <v>353754</v>
      </c>
      <c r="K12" s="22"/>
      <c r="L12" s="22">
        <v>1061262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5" t="s">
        <v>45</v>
      </c>
      <c r="B13" s="111" t="s">
        <v>163</v>
      </c>
      <c r="C13" s="30" t="s">
        <v>164</v>
      </c>
      <c r="D13" s="30" t="s">
        <v>77</v>
      </c>
      <c r="E13" s="30" t="s">
        <v>78</v>
      </c>
      <c r="F13" s="30" t="s">
        <v>165</v>
      </c>
      <c r="G13" s="30" t="s">
        <v>166</v>
      </c>
      <c r="H13" s="22">
        <v>363029.52</v>
      </c>
      <c r="I13" s="22">
        <v>363029.52</v>
      </c>
      <c r="J13" s="22">
        <v>90757.38</v>
      </c>
      <c r="K13" s="22"/>
      <c r="L13" s="22">
        <v>272272.14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5" t="s">
        <v>45</v>
      </c>
      <c r="B14" s="111" t="s">
        <v>163</v>
      </c>
      <c r="C14" s="30" t="s">
        <v>164</v>
      </c>
      <c r="D14" s="30" t="s">
        <v>81</v>
      </c>
      <c r="E14" s="30" t="s">
        <v>80</v>
      </c>
      <c r="F14" s="30" t="s">
        <v>167</v>
      </c>
      <c r="G14" s="30" t="s">
        <v>168</v>
      </c>
      <c r="H14" s="22">
        <v>17774.32</v>
      </c>
      <c r="I14" s="22">
        <v>17774.32</v>
      </c>
      <c r="J14" s="22">
        <v>4443.58</v>
      </c>
      <c r="K14" s="22"/>
      <c r="L14" s="22">
        <v>13330.74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5" t="s">
        <v>45</v>
      </c>
      <c r="B15" s="111" t="s">
        <v>163</v>
      </c>
      <c r="C15" s="30" t="s">
        <v>164</v>
      </c>
      <c r="D15" s="30" t="s">
        <v>86</v>
      </c>
      <c r="E15" s="30" t="s">
        <v>87</v>
      </c>
      <c r="F15" s="30" t="s">
        <v>169</v>
      </c>
      <c r="G15" s="30" t="s">
        <v>170</v>
      </c>
      <c r="H15" s="22">
        <v>226893.45</v>
      </c>
      <c r="I15" s="22">
        <v>226893.45</v>
      </c>
      <c r="J15" s="22">
        <v>56723.36</v>
      </c>
      <c r="K15" s="22"/>
      <c r="L15" s="22">
        <v>170170.09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5" t="s">
        <v>45</v>
      </c>
      <c r="B16" s="111" t="s">
        <v>163</v>
      </c>
      <c r="C16" s="30" t="s">
        <v>164</v>
      </c>
      <c r="D16" s="30" t="s">
        <v>86</v>
      </c>
      <c r="E16" s="30" t="s">
        <v>87</v>
      </c>
      <c r="F16" s="30" t="s">
        <v>171</v>
      </c>
      <c r="G16" s="30" t="s">
        <v>172</v>
      </c>
      <c r="H16" s="22">
        <v>118230</v>
      </c>
      <c r="I16" s="22">
        <v>118230</v>
      </c>
      <c r="J16" s="22">
        <v>29557.5</v>
      </c>
      <c r="K16" s="22"/>
      <c r="L16" s="22">
        <v>88672.5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5" t="s">
        <v>45</v>
      </c>
      <c r="B17" s="111" t="s">
        <v>163</v>
      </c>
      <c r="C17" s="30" t="s">
        <v>164</v>
      </c>
      <c r="D17" s="30" t="s">
        <v>88</v>
      </c>
      <c r="E17" s="30" t="s">
        <v>89</v>
      </c>
      <c r="F17" s="30" t="s">
        <v>173</v>
      </c>
      <c r="G17" s="30" t="s">
        <v>174</v>
      </c>
      <c r="H17" s="22">
        <v>242612.66</v>
      </c>
      <c r="I17" s="22">
        <v>242612.66</v>
      </c>
      <c r="J17" s="22">
        <v>60653.17</v>
      </c>
      <c r="K17" s="22"/>
      <c r="L17" s="22">
        <v>181959.49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5" t="s">
        <v>45</v>
      </c>
      <c r="B18" s="111" t="s">
        <v>163</v>
      </c>
      <c r="C18" s="30" t="s">
        <v>164</v>
      </c>
      <c r="D18" s="30" t="s">
        <v>90</v>
      </c>
      <c r="E18" s="30" t="s">
        <v>91</v>
      </c>
      <c r="F18" s="30" t="s">
        <v>167</v>
      </c>
      <c r="G18" s="30" t="s">
        <v>168</v>
      </c>
      <c r="H18" s="22">
        <v>15970.5</v>
      </c>
      <c r="I18" s="22">
        <v>15970.5</v>
      </c>
      <c r="J18" s="22">
        <v>15970.5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5" t="s">
        <v>45</v>
      </c>
      <c r="B19" s="111" t="s">
        <v>175</v>
      </c>
      <c r="C19" s="30" t="s">
        <v>105</v>
      </c>
      <c r="D19" s="30" t="s">
        <v>104</v>
      </c>
      <c r="E19" s="30" t="s">
        <v>105</v>
      </c>
      <c r="F19" s="30" t="s">
        <v>176</v>
      </c>
      <c r="G19" s="30" t="s">
        <v>105</v>
      </c>
      <c r="H19" s="22">
        <v>283041.11</v>
      </c>
      <c r="I19" s="22">
        <v>283041.11</v>
      </c>
      <c r="J19" s="22">
        <v>70760.28</v>
      </c>
      <c r="K19" s="22"/>
      <c r="L19" s="22">
        <v>212280.83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5" t="s">
        <v>45</v>
      </c>
      <c r="B20" s="111" t="s">
        <v>177</v>
      </c>
      <c r="C20" s="30" t="s">
        <v>178</v>
      </c>
      <c r="D20" s="30" t="s">
        <v>96</v>
      </c>
      <c r="E20" s="30" t="s">
        <v>97</v>
      </c>
      <c r="F20" s="30" t="s">
        <v>179</v>
      </c>
      <c r="G20" s="30" t="s">
        <v>180</v>
      </c>
      <c r="H20" s="22">
        <v>23113.23</v>
      </c>
      <c r="I20" s="22">
        <v>23113.23</v>
      </c>
      <c r="J20" s="22"/>
      <c r="K20" s="22"/>
      <c r="L20" s="22">
        <v>23113.23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5" t="s">
        <v>45</v>
      </c>
      <c r="B21" s="111" t="s">
        <v>181</v>
      </c>
      <c r="C21" s="30" t="s">
        <v>135</v>
      </c>
      <c r="D21" s="30" t="s">
        <v>96</v>
      </c>
      <c r="E21" s="30" t="s">
        <v>97</v>
      </c>
      <c r="F21" s="30" t="s">
        <v>182</v>
      </c>
      <c r="G21" s="30" t="s">
        <v>135</v>
      </c>
      <c r="H21" s="22">
        <v>4000</v>
      </c>
      <c r="I21" s="22">
        <v>4000</v>
      </c>
      <c r="J21" s="22">
        <v>1000</v>
      </c>
      <c r="K21" s="22"/>
      <c r="L21" s="22">
        <v>3000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5" t="s">
        <v>45</v>
      </c>
      <c r="B22" s="111" t="s">
        <v>183</v>
      </c>
      <c r="C22" s="30" t="s">
        <v>184</v>
      </c>
      <c r="D22" s="30" t="s">
        <v>96</v>
      </c>
      <c r="E22" s="30" t="s">
        <v>97</v>
      </c>
      <c r="F22" s="30" t="s">
        <v>185</v>
      </c>
      <c r="G22" s="30" t="s">
        <v>184</v>
      </c>
      <c r="H22" s="22">
        <v>49697.8</v>
      </c>
      <c r="I22" s="22">
        <v>49697.8</v>
      </c>
      <c r="J22" s="22">
        <v>12424.45</v>
      </c>
      <c r="K22" s="22"/>
      <c r="L22" s="22">
        <v>37273.35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5" t="s">
        <v>45</v>
      </c>
      <c r="B23" s="111" t="s">
        <v>186</v>
      </c>
      <c r="C23" s="30" t="s">
        <v>187</v>
      </c>
      <c r="D23" s="30" t="s">
        <v>75</v>
      </c>
      <c r="E23" s="30" t="s">
        <v>76</v>
      </c>
      <c r="F23" s="30" t="s">
        <v>188</v>
      </c>
      <c r="G23" s="30" t="s">
        <v>189</v>
      </c>
      <c r="H23" s="22">
        <v>13860</v>
      </c>
      <c r="I23" s="22">
        <v>13860</v>
      </c>
      <c r="J23" s="22">
        <v>3465</v>
      </c>
      <c r="K23" s="22"/>
      <c r="L23" s="22">
        <v>10395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5" t="s">
        <v>45</v>
      </c>
      <c r="B24" s="111" t="s">
        <v>186</v>
      </c>
      <c r="C24" s="30" t="s">
        <v>187</v>
      </c>
      <c r="D24" s="30" t="s">
        <v>96</v>
      </c>
      <c r="E24" s="30" t="s">
        <v>97</v>
      </c>
      <c r="F24" s="30" t="s">
        <v>190</v>
      </c>
      <c r="G24" s="30" t="s">
        <v>191</v>
      </c>
      <c r="H24" s="22">
        <v>11000</v>
      </c>
      <c r="I24" s="22">
        <v>11000</v>
      </c>
      <c r="J24" s="22"/>
      <c r="K24" s="22"/>
      <c r="L24" s="22">
        <v>11000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5" t="s">
        <v>45</v>
      </c>
      <c r="B25" s="111" t="s">
        <v>186</v>
      </c>
      <c r="C25" s="30" t="s">
        <v>187</v>
      </c>
      <c r="D25" s="30" t="s">
        <v>96</v>
      </c>
      <c r="E25" s="30" t="s">
        <v>97</v>
      </c>
      <c r="F25" s="30" t="s">
        <v>192</v>
      </c>
      <c r="G25" s="30" t="s">
        <v>193</v>
      </c>
      <c r="H25" s="22">
        <v>800</v>
      </c>
      <c r="I25" s="22">
        <v>800</v>
      </c>
      <c r="J25" s="22">
        <v>200</v>
      </c>
      <c r="K25" s="22"/>
      <c r="L25" s="22">
        <v>600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5" t="s">
        <v>45</v>
      </c>
      <c r="B26" s="111" t="s">
        <v>186</v>
      </c>
      <c r="C26" s="30" t="s">
        <v>187</v>
      </c>
      <c r="D26" s="30" t="s">
        <v>96</v>
      </c>
      <c r="E26" s="30" t="s">
        <v>97</v>
      </c>
      <c r="F26" s="30" t="s">
        <v>194</v>
      </c>
      <c r="G26" s="30" t="s">
        <v>195</v>
      </c>
      <c r="H26" s="22">
        <v>500</v>
      </c>
      <c r="I26" s="22">
        <v>500</v>
      </c>
      <c r="J26" s="22">
        <v>125</v>
      </c>
      <c r="K26" s="22"/>
      <c r="L26" s="22">
        <v>375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5" t="s">
        <v>45</v>
      </c>
      <c r="B27" s="111" t="s">
        <v>186</v>
      </c>
      <c r="C27" s="30" t="s">
        <v>187</v>
      </c>
      <c r="D27" s="30" t="s">
        <v>96</v>
      </c>
      <c r="E27" s="30" t="s">
        <v>97</v>
      </c>
      <c r="F27" s="30" t="s">
        <v>196</v>
      </c>
      <c r="G27" s="30" t="s">
        <v>197</v>
      </c>
      <c r="H27" s="22">
        <v>5500</v>
      </c>
      <c r="I27" s="22">
        <v>5500</v>
      </c>
      <c r="J27" s="22">
        <v>1375</v>
      </c>
      <c r="K27" s="22"/>
      <c r="L27" s="22">
        <v>4125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5" t="s">
        <v>45</v>
      </c>
      <c r="B28" s="111" t="s">
        <v>186</v>
      </c>
      <c r="C28" s="30" t="s">
        <v>187</v>
      </c>
      <c r="D28" s="30" t="s">
        <v>96</v>
      </c>
      <c r="E28" s="30" t="s">
        <v>97</v>
      </c>
      <c r="F28" s="30" t="s">
        <v>198</v>
      </c>
      <c r="G28" s="30" t="s">
        <v>199</v>
      </c>
      <c r="H28" s="22">
        <v>9000</v>
      </c>
      <c r="I28" s="22">
        <v>9000</v>
      </c>
      <c r="J28" s="22">
        <v>2250</v>
      </c>
      <c r="K28" s="22"/>
      <c r="L28" s="22">
        <v>6750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5" t="s">
        <v>45</v>
      </c>
      <c r="B29" s="111" t="s">
        <v>186</v>
      </c>
      <c r="C29" s="30" t="s">
        <v>187</v>
      </c>
      <c r="D29" s="30" t="s">
        <v>96</v>
      </c>
      <c r="E29" s="30" t="s">
        <v>97</v>
      </c>
      <c r="F29" s="30" t="s">
        <v>200</v>
      </c>
      <c r="G29" s="30" t="s">
        <v>201</v>
      </c>
      <c r="H29" s="22">
        <v>9600</v>
      </c>
      <c r="I29" s="22">
        <v>9600</v>
      </c>
      <c r="J29" s="22">
        <v>2400</v>
      </c>
      <c r="K29" s="22"/>
      <c r="L29" s="22">
        <v>7200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5" t="s">
        <v>45</v>
      </c>
      <c r="B30" s="111" t="s">
        <v>186</v>
      </c>
      <c r="C30" s="30" t="s">
        <v>187</v>
      </c>
      <c r="D30" s="30" t="s">
        <v>96</v>
      </c>
      <c r="E30" s="30" t="s">
        <v>97</v>
      </c>
      <c r="F30" s="30" t="s">
        <v>202</v>
      </c>
      <c r="G30" s="30" t="s">
        <v>203</v>
      </c>
      <c r="H30" s="22">
        <v>42000</v>
      </c>
      <c r="I30" s="22">
        <v>42000</v>
      </c>
      <c r="J30" s="22">
        <v>10500</v>
      </c>
      <c r="K30" s="22"/>
      <c r="L30" s="22">
        <v>31500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5" t="s">
        <v>45</v>
      </c>
      <c r="B31" s="111" t="s">
        <v>186</v>
      </c>
      <c r="C31" s="30" t="s">
        <v>187</v>
      </c>
      <c r="D31" s="30" t="s">
        <v>96</v>
      </c>
      <c r="E31" s="30" t="s">
        <v>97</v>
      </c>
      <c r="F31" s="30" t="s">
        <v>204</v>
      </c>
      <c r="G31" s="30" t="s">
        <v>205</v>
      </c>
      <c r="H31" s="22">
        <v>18000</v>
      </c>
      <c r="I31" s="22">
        <v>18000</v>
      </c>
      <c r="J31" s="22">
        <v>4500</v>
      </c>
      <c r="K31" s="22"/>
      <c r="L31" s="22">
        <v>13500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4" customHeight="1" spans="1:23">
      <c r="A32" s="115" t="s">
        <v>45</v>
      </c>
      <c r="B32" s="111" t="s">
        <v>186</v>
      </c>
      <c r="C32" s="30" t="s">
        <v>187</v>
      </c>
      <c r="D32" s="30" t="s">
        <v>96</v>
      </c>
      <c r="E32" s="30" t="s">
        <v>97</v>
      </c>
      <c r="F32" s="30" t="s">
        <v>206</v>
      </c>
      <c r="G32" s="30" t="s">
        <v>207</v>
      </c>
      <c r="H32" s="22">
        <v>5000</v>
      </c>
      <c r="I32" s="22">
        <v>5000</v>
      </c>
      <c r="J32" s="22">
        <v>1250</v>
      </c>
      <c r="K32" s="22"/>
      <c r="L32" s="22">
        <v>3750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15" t="s">
        <v>45</v>
      </c>
      <c r="B33" s="111" t="s">
        <v>186</v>
      </c>
      <c r="C33" s="30" t="s">
        <v>187</v>
      </c>
      <c r="D33" s="30" t="s">
        <v>96</v>
      </c>
      <c r="E33" s="30" t="s">
        <v>97</v>
      </c>
      <c r="F33" s="30" t="s">
        <v>208</v>
      </c>
      <c r="G33" s="30" t="s">
        <v>209</v>
      </c>
      <c r="H33" s="22">
        <v>850</v>
      </c>
      <c r="I33" s="22">
        <v>850</v>
      </c>
      <c r="J33" s="22">
        <v>212.5</v>
      </c>
      <c r="K33" s="22"/>
      <c r="L33" s="22">
        <v>637.5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15" t="s">
        <v>45</v>
      </c>
      <c r="B34" s="111" t="s">
        <v>186</v>
      </c>
      <c r="C34" s="30" t="s">
        <v>187</v>
      </c>
      <c r="D34" s="30" t="s">
        <v>96</v>
      </c>
      <c r="E34" s="30" t="s">
        <v>97</v>
      </c>
      <c r="F34" s="30" t="s">
        <v>210</v>
      </c>
      <c r="G34" s="30" t="s">
        <v>211</v>
      </c>
      <c r="H34" s="22">
        <v>1700</v>
      </c>
      <c r="I34" s="22">
        <v>1700</v>
      </c>
      <c r="J34" s="22">
        <v>425</v>
      </c>
      <c r="K34" s="22"/>
      <c r="L34" s="22">
        <v>1275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31.4" customHeight="1" spans="1:23">
      <c r="A35" s="115" t="s">
        <v>45</v>
      </c>
      <c r="B35" s="111" t="s">
        <v>186</v>
      </c>
      <c r="C35" s="30" t="s">
        <v>187</v>
      </c>
      <c r="D35" s="30" t="s">
        <v>96</v>
      </c>
      <c r="E35" s="30" t="s">
        <v>97</v>
      </c>
      <c r="F35" s="30" t="s">
        <v>188</v>
      </c>
      <c r="G35" s="30" t="s">
        <v>189</v>
      </c>
      <c r="H35" s="22">
        <v>58341.55</v>
      </c>
      <c r="I35" s="22">
        <v>58341.55</v>
      </c>
      <c r="J35" s="22">
        <v>14585.39</v>
      </c>
      <c r="K35" s="22"/>
      <c r="L35" s="22">
        <v>43756.16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ht="18.75" customHeight="1" spans="1:23">
      <c r="A36" s="31" t="s">
        <v>106</v>
      </c>
      <c r="B36" s="32"/>
      <c r="C36" s="32"/>
      <c r="D36" s="32"/>
      <c r="E36" s="32"/>
      <c r="F36" s="32"/>
      <c r="G36" s="33"/>
      <c r="H36" s="22">
        <v>4005404.14</v>
      </c>
      <c r="I36" s="22">
        <v>4005404.14</v>
      </c>
      <c r="J36" s="22">
        <v>1004800.61</v>
      </c>
      <c r="K36" s="22"/>
      <c r="L36" s="22">
        <v>3000603.53</v>
      </c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</row>
  </sheetData>
  <mergeCells count="30">
    <mergeCell ref="A2:W2"/>
    <mergeCell ref="A3:G3"/>
    <mergeCell ref="H4:W4"/>
    <mergeCell ref="I5:M5"/>
    <mergeCell ref="N5:P5"/>
    <mergeCell ref="R5:W5"/>
    <mergeCell ref="A36:G36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7"/>
  <sheetViews>
    <sheetView showZeros="0" workbookViewId="0">
      <selection activeCell="C21" sqref="C21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7"/>
      <c r="W1" s="55" t="s">
        <v>212</v>
      </c>
    </row>
    <row r="2" ht="27.75" customHeight="1" spans="1:23">
      <c r="A2" s="26" t="s">
        <v>213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"单位名称："&amp;"云南省农业广播电视学校"</f>
        <v>单位名称：云南省农业广播电视学校</v>
      </c>
      <c r="B3" s="108" t="str">
        <f t="shared" si="0"/>
        <v>单位名称：云南省农业广播电视学校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07"/>
      <c r="W3" s="103" t="s">
        <v>131</v>
      </c>
    </row>
    <row r="4" ht="21.75" customHeight="1" spans="1:23">
      <c r="A4" s="8" t="s">
        <v>214</v>
      </c>
      <c r="B4" s="8" t="s">
        <v>141</v>
      </c>
      <c r="C4" s="8" t="s">
        <v>142</v>
      </c>
      <c r="D4" s="8" t="s">
        <v>215</v>
      </c>
      <c r="E4" s="9" t="s">
        <v>143</v>
      </c>
      <c r="F4" s="9" t="s">
        <v>144</v>
      </c>
      <c r="G4" s="9" t="s">
        <v>145</v>
      </c>
      <c r="H4" s="9" t="s">
        <v>146</v>
      </c>
      <c r="I4" s="62" t="s">
        <v>30</v>
      </c>
      <c r="J4" s="62" t="s">
        <v>216</v>
      </c>
      <c r="K4" s="62"/>
      <c r="L4" s="62"/>
      <c r="M4" s="62"/>
      <c r="N4" s="109" t="s">
        <v>148</v>
      </c>
      <c r="O4" s="109"/>
      <c r="P4" s="109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0" t="s">
        <v>33</v>
      </c>
      <c r="O5" s="110" t="s">
        <v>34</v>
      </c>
      <c r="P5" s="110" t="s">
        <v>35</v>
      </c>
      <c r="Q5" s="14"/>
      <c r="R5" s="9" t="s">
        <v>32</v>
      </c>
      <c r="S5" s="9" t="s">
        <v>43</v>
      </c>
      <c r="T5" s="9" t="s">
        <v>154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217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30"/>
      <c r="B8" s="111"/>
      <c r="C8" s="30" t="s">
        <v>218</v>
      </c>
      <c r="D8" s="30"/>
      <c r="E8" s="30"/>
      <c r="F8" s="30"/>
      <c r="G8" s="30"/>
      <c r="H8" s="30"/>
      <c r="I8" s="112">
        <v>15469</v>
      </c>
      <c r="J8" s="112"/>
      <c r="K8" s="112"/>
      <c r="L8" s="112"/>
      <c r="M8" s="112"/>
      <c r="N8" s="112">
        <v>15469</v>
      </c>
      <c r="O8" s="112"/>
      <c r="P8" s="112"/>
      <c r="Q8" s="112"/>
      <c r="R8" s="112"/>
      <c r="S8" s="112"/>
      <c r="T8" s="112"/>
      <c r="U8" s="88"/>
      <c r="V8" s="112"/>
      <c r="W8" s="112"/>
    </row>
    <row r="9" ht="32.9" customHeight="1" spans="1:23">
      <c r="A9" s="30" t="s">
        <v>219</v>
      </c>
      <c r="B9" s="111" t="s">
        <v>220</v>
      </c>
      <c r="C9" s="30" t="s">
        <v>218</v>
      </c>
      <c r="D9" s="30" t="s">
        <v>45</v>
      </c>
      <c r="E9" s="30" t="s">
        <v>69</v>
      </c>
      <c r="F9" s="30" t="s">
        <v>70</v>
      </c>
      <c r="G9" s="30" t="s">
        <v>204</v>
      </c>
      <c r="H9" s="30" t="s">
        <v>205</v>
      </c>
      <c r="I9" s="112">
        <v>9469</v>
      </c>
      <c r="J9" s="112"/>
      <c r="K9" s="112"/>
      <c r="L9" s="112"/>
      <c r="M9" s="112"/>
      <c r="N9" s="112">
        <v>9469</v>
      </c>
      <c r="O9" s="112"/>
      <c r="P9" s="112"/>
      <c r="Q9" s="112"/>
      <c r="R9" s="112"/>
      <c r="S9" s="112"/>
      <c r="T9" s="112"/>
      <c r="U9" s="88"/>
      <c r="V9" s="112"/>
      <c r="W9" s="112"/>
    </row>
    <row r="10" ht="32.9" customHeight="1" spans="1:23">
      <c r="A10" s="30" t="s">
        <v>219</v>
      </c>
      <c r="B10" s="111" t="s">
        <v>220</v>
      </c>
      <c r="C10" s="30" t="s">
        <v>218</v>
      </c>
      <c r="D10" s="30" t="s">
        <v>45</v>
      </c>
      <c r="E10" s="30" t="s">
        <v>69</v>
      </c>
      <c r="F10" s="30" t="s">
        <v>70</v>
      </c>
      <c r="G10" s="30" t="s">
        <v>208</v>
      </c>
      <c r="H10" s="30" t="s">
        <v>209</v>
      </c>
      <c r="I10" s="112">
        <v>3000</v>
      </c>
      <c r="J10" s="112"/>
      <c r="K10" s="112"/>
      <c r="L10" s="112"/>
      <c r="M10" s="112"/>
      <c r="N10" s="112">
        <v>3000</v>
      </c>
      <c r="O10" s="112"/>
      <c r="P10" s="112"/>
      <c r="Q10" s="112"/>
      <c r="R10" s="112"/>
      <c r="S10" s="112"/>
      <c r="T10" s="112"/>
      <c r="U10" s="88"/>
      <c r="V10" s="112"/>
      <c r="W10" s="112"/>
    </row>
    <row r="11" ht="32.9" customHeight="1" spans="1:23">
      <c r="A11" s="30" t="s">
        <v>219</v>
      </c>
      <c r="B11" s="111" t="s">
        <v>220</v>
      </c>
      <c r="C11" s="30" t="s">
        <v>218</v>
      </c>
      <c r="D11" s="30" t="s">
        <v>45</v>
      </c>
      <c r="E11" s="30" t="s">
        <v>69</v>
      </c>
      <c r="F11" s="30" t="s">
        <v>70</v>
      </c>
      <c r="G11" s="30" t="s">
        <v>221</v>
      </c>
      <c r="H11" s="30" t="s">
        <v>222</v>
      </c>
      <c r="I11" s="112">
        <v>3000</v>
      </c>
      <c r="J11" s="112"/>
      <c r="K11" s="112"/>
      <c r="L11" s="112"/>
      <c r="M11" s="112"/>
      <c r="N11" s="112">
        <v>3000</v>
      </c>
      <c r="O11" s="112"/>
      <c r="P11" s="112"/>
      <c r="Q11" s="112"/>
      <c r="R11" s="112"/>
      <c r="S11" s="112"/>
      <c r="T11" s="112"/>
      <c r="U11" s="88"/>
      <c r="V11" s="112"/>
      <c r="W11" s="112"/>
    </row>
    <row r="12" ht="32.9" customHeight="1" spans="1:23">
      <c r="A12" s="30"/>
      <c r="B12" s="30"/>
      <c r="C12" s="30" t="s">
        <v>223</v>
      </c>
      <c r="D12" s="30"/>
      <c r="E12" s="30"/>
      <c r="F12" s="30"/>
      <c r="G12" s="30"/>
      <c r="H12" s="30"/>
      <c r="I12" s="112">
        <v>36073</v>
      </c>
      <c r="J12" s="112"/>
      <c r="K12" s="112"/>
      <c r="L12" s="112"/>
      <c r="M12" s="112"/>
      <c r="N12" s="112">
        <v>36073</v>
      </c>
      <c r="O12" s="112"/>
      <c r="P12" s="112"/>
      <c r="Q12" s="112"/>
      <c r="R12" s="112"/>
      <c r="S12" s="112"/>
      <c r="T12" s="112"/>
      <c r="U12" s="88"/>
      <c r="V12" s="112"/>
      <c r="W12" s="112"/>
    </row>
    <row r="13" ht="32.9" customHeight="1" spans="1:23">
      <c r="A13" s="30" t="s">
        <v>219</v>
      </c>
      <c r="B13" s="111" t="s">
        <v>224</v>
      </c>
      <c r="C13" s="30" t="s">
        <v>223</v>
      </c>
      <c r="D13" s="30" t="s">
        <v>45</v>
      </c>
      <c r="E13" s="30" t="s">
        <v>98</v>
      </c>
      <c r="F13" s="30" t="s">
        <v>99</v>
      </c>
      <c r="G13" s="30" t="s">
        <v>204</v>
      </c>
      <c r="H13" s="30" t="s">
        <v>205</v>
      </c>
      <c r="I13" s="112">
        <v>36073</v>
      </c>
      <c r="J13" s="112"/>
      <c r="K13" s="112"/>
      <c r="L13" s="112"/>
      <c r="M13" s="112"/>
      <c r="N13" s="112">
        <v>36073</v>
      </c>
      <c r="O13" s="112"/>
      <c r="P13" s="112"/>
      <c r="Q13" s="112"/>
      <c r="R13" s="112"/>
      <c r="S13" s="112"/>
      <c r="T13" s="112"/>
      <c r="U13" s="88"/>
      <c r="V13" s="112"/>
      <c r="W13" s="112"/>
    </row>
    <row r="14" ht="32.9" customHeight="1" spans="1:23">
      <c r="A14" s="30"/>
      <c r="B14" s="30"/>
      <c r="C14" s="30" t="s">
        <v>225</v>
      </c>
      <c r="D14" s="30"/>
      <c r="E14" s="30"/>
      <c r="F14" s="30"/>
      <c r="G14" s="30"/>
      <c r="H14" s="30"/>
      <c r="I14" s="112">
        <v>210605.64</v>
      </c>
      <c r="J14" s="112"/>
      <c r="K14" s="112"/>
      <c r="L14" s="112"/>
      <c r="M14" s="112"/>
      <c r="N14" s="112">
        <v>210605.64</v>
      </c>
      <c r="O14" s="112"/>
      <c r="P14" s="112"/>
      <c r="Q14" s="112"/>
      <c r="R14" s="112"/>
      <c r="S14" s="112"/>
      <c r="T14" s="112"/>
      <c r="U14" s="88"/>
      <c r="V14" s="112"/>
      <c r="W14" s="112"/>
    </row>
    <row r="15" ht="32.9" customHeight="1" spans="1:23">
      <c r="A15" s="30" t="s">
        <v>219</v>
      </c>
      <c r="B15" s="111" t="s">
        <v>226</v>
      </c>
      <c r="C15" s="30" t="s">
        <v>225</v>
      </c>
      <c r="D15" s="30" t="s">
        <v>45</v>
      </c>
      <c r="E15" s="30" t="s">
        <v>98</v>
      </c>
      <c r="F15" s="30" t="s">
        <v>99</v>
      </c>
      <c r="G15" s="30" t="s">
        <v>204</v>
      </c>
      <c r="H15" s="30" t="s">
        <v>205</v>
      </c>
      <c r="I15" s="112">
        <v>7630.5</v>
      </c>
      <c r="J15" s="112"/>
      <c r="K15" s="112"/>
      <c r="L15" s="112"/>
      <c r="M15" s="112"/>
      <c r="N15" s="112">
        <v>7630.5</v>
      </c>
      <c r="O15" s="112"/>
      <c r="P15" s="112"/>
      <c r="Q15" s="112"/>
      <c r="R15" s="112"/>
      <c r="S15" s="112"/>
      <c r="T15" s="112"/>
      <c r="U15" s="88"/>
      <c r="V15" s="112"/>
      <c r="W15" s="112"/>
    </row>
    <row r="16" ht="32.9" customHeight="1" spans="1:23">
      <c r="A16" s="30" t="s">
        <v>219</v>
      </c>
      <c r="B16" s="111" t="s">
        <v>226</v>
      </c>
      <c r="C16" s="30" t="s">
        <v>225</v>
      </c>
      <c r="D16" s="30" t="s">
        <v>45</v>
      </c>
      <c r="E16" s="30" t="s">
        <v>98</v>
      </c>
      <c r="F16" s="30" t="s">
        <v>99</v>
      </c>
      <c r="G16" s="30" t="s">
        <v>208</v>
      </c>
      <c r="H16" s="30" t="s">
        <v>209</v>
      </c>
      <c r="I16" s="112">
        <v>202975.14</v>
      </c>
      <c r="J16" s="112"/>
      <c r="K16" s="112"/>
      <c r="L16" s="112"/>
      <c r="M16" s="112"/>
      <c r="N16" s="112">
        <v>202975.14</v>
      </c>
      <c r="O16" s="112"/>
      <c r="P16" s="112"/>
      <c r="Q16" s="112"/>
      <c r="R16" s="112"/>
      <c r="S16" s="112"/>
      <c r="T16" s="112"/>
      <c r="U16" s="88"/>
      <c r="V16" s="112"/>
      <c r="W16" s="112"/>
    </row>
    <row r="17" ht="32.9" customHeight="1" spans="1:23">
      <c r="A17" s="30"/>
      <c r="B17" s="30"/>
      <c r="C17" s="30" t="s">
        <v>227</v>
      </c>
      <c r="D17" s="30"/>
      <c r="E17" s="30"/>
      <c r="F17" s="30"/>
      <c r="G17" s="30"/>
      <c r="H17" s="30"/>
      <c r="I17" s="112">
        <v>516105</v>
      </c>
      <c r="J17" s="112"/>
      <c r="K17" s="112"/>
      <c r="L17" s="112"/>
      <c r="M17" s="112"/>
      <c r="N17" s="112"/>
      <c r="O17" s="112"/>
      <c r="P17" s="112"/>
      <c r="Q17" s="112">
        <v>367648</v>
      </c>
      <c r="R17" s="112">
        <v>148457</v>
      </c>
      <c r="S17" s="112"/>
      <c r="T17" s="112"/>
      <c r="U17" s="88">
        <v>148457</v>
      </c>
      <c r="V17" s="112"/>
      <c r="W17" s="112"/>
    </row>
    <row r="18" ht="32.9" customHeight="1" spans="1:23">
      <c r="A18" s="30" t="s">
        <v>228</v>
      </c>
      <c r="B18" s="111" t="s">
        <v>229</v>
      </c>
      <c r="C18" s="30" t="s">
        <v>227</v>
      </c>
      <c r="D18" s="30" t="s">
        <v>45</v>
      </c>
      <c r="E18" s="30" t="s">
        <v>63</v>
      </c>
      <c r="F18" s="30" t="s">
        <v>64</v>
      </c>
      <c r="G18" s="30" t="s">
        <v>192</v>
      </c>
      <c r="H18" s="30" t="s">
        <v>193</v>
      </c>
      <c r="I18" s="112">
        <v>15070</v>
      </c>
      <c r="J18" s="112"/>
      <c r="K18" s="112"/>
      <c r="L18" s="112"/>
      <c r="M18" s="112"/>
      <c r="N18" s="112"/>
      <c r="O18" s="112"/>
      <c r="P18" s="112"/>
      <c r="Q18" s="112">
        <v>15070</v>
      </c>
      <c r="R18" s="112"/>
      <c r="S18" s="112"/>
      <c r="T18" s="112"/>
      <c r="U18" s="88"/>
      <c r="V18" s="112"/>
      <c r="W18" s="112"/>
    </row>
    <row r="19" ht="32.9" customHeight="1" spans="1:23">
      <c r="A19" s="30" t="s">
        <v>228</v>
      </c>
      <c r="B19" s="111" t="s">
        <v>229</v>
      </c>
      <c r="C19" s="30" t="s">
        <v>227</v>
      </c>
      <c r="D19" s="30" t="s">
        <v>45</v>
      </c>
      <c r="E19" s="30" t="s">
        <v>63</v>
      </c>
      <c r="F19" s="30" t="s">
        <v>64</v>
      </c>
      <c r="G19" s="30" t="s">
        <v>194</v>
      </c>
      <c r="H19" s="30" t="s">
        <v>195</v>
      </c>
      <c r="I19" s="112">
        <v>27600</v>
      </c>
      <c r="J19" s="112"/>
      <c r="K19" s="112"/>
      <c r="L19" s="112"/>
      <c r="M19" s="112"/>
      <c r="N19" s="112"/>
      <c r="O19" s="112"/>
      <c r="P19" s="112"/>
      <c r="Q19" s="112">
        <v>27600</v>
      </c>
      <c r="R19" s="112"/>
      <c r="S19" s="112"/>
      <c r="T19" s="112"/>
      <c r="U19" s="88"/>
      <c r="V19" s="112"/>
      <c r="W19" s="112"/>
    </row>
    <row r="20" ht="32.9" customHeight="1" spans="1:23">
      <c r="A20" s="30" t="s">
        <v>228</v>
      </c>
      <c r="B20" s="111" t="s">
        <v>229</v>
      </c>
      <c r="C20" s="30" t="s">
        <v>227</v>
      </c>
      <c r="D20" s="30" t="s">
        <v>45</v>
      </c>
      <c r="E20" s="30" t="s">
        <v>63</v>
      </c>
      <c r="F20" s="30" t="s">
        <v>64</v>
      </c>
      <c r="G20" s="30" t="s">
        <v>196</v>
      </c>
      <c r="H20" s="30" t="s">
        <v>197</v>
      </c>
      <c r="I20" s="112">
        <v>3000</v>
      </c>
      <c r="J20" s="112"/>
      <c r="K20" s="112"/>
      <c r="L20" s="112"/>
      <c r="M20" s="112"/>
      <c r="N20" s="112"/>
      <c r="O20" s="112"/>
      <c r="P20" s="112"/>
      <c r="Q20" s="112">
        <v>3000</v>
      </c>
      <c r="R20" s="112"/>
      <c r="S20" s="112"/>
      <c r="T20" s="112"/>
      <c r="U20" s="88"/>
      <c r="V20" s="112"/>
      <c r="W20" s="112"/>
    </row>
    <row r="21" ht="32.9" customHeight="1" spans="1:23">
      <c r="A21" s="30" t="s">
        <v>228</v>
      </c>
      <c r="B21" s="111" t="s">
        <v>229</v>
      </c>
      <c r="C21" s="30" t="s">
        <v>227</v>
      </c>
      <c r="D21" s="30" t="s">
        <v>45</v>
      </c>
      <c r="E21" s="30" t="s">
        <v>63</v>
      </c>
      <c r="F21" s="30" t="s">
        <v>64</v>
      </c>
      <c r="G21" s="30" t="s">
        <v>198</v>
      </c>
      <c r="H21" s="30" t="s">
        <v>199</v>
      </c>
      <c r="I21" s="112">
        <v>5280</v>
      </c>
      <c r="J21" s="112"/>
      <c r="K21" s="112"/>
      <c r="L21" s="112"/>
      <c r="M21" s="112"/>
      <c r="N21" s="112"/>
      <c r="O21" s="112"/>
      <c r="P21" s="112"/>
      <c r="Q21" s="112">
        <v>5280</v>
      </c>
      <c r="R21" s="112"/>
      <c r="S21" s="112"/>
      <c r="T21" s="112"/>
      <c r="U21" s="88"/>
      <c r="V21" s="112"/>
      <c r="W21" s="112"/>
    </row>
    <row r="22" ht="32.9" customHeight="1" spans="1:23">
      <c r="A22" s="30" t="s">
        <v>228</v>
      </c>
      <c r="B22" s="111" t="s">
        <v>229</v>
      </c>
      <c r="C22" s="30" t="s">
        <v>227</v>
      </c>
      <c r="D22" s="30" t="s">
        <v>45</v>
      </c>
      <c r="E22" s="30" t="s">
        <v>63</v>
      </c>
      <c r="F22" s="30" t="s">
        <v>64</v>
      </c>
      <c r="G22" s="30" t="s">
        <v>204</v>
      </c>
      <c r="H22" s="30" t="s">
        <v>205</v>
      </c>
      <c r="I22" s="112">
        <v>71810</v>
      </c>
      <c r="J22" s="112"/>
      <c r="K22" s="112"/>
      <c r="L22" s="112"/>
      <c r="M22" s="112"/>
      <c r="N22" s="112"/>
      <c r="O22" s="112"/>
      <c r="P22" s="112"/>
      <c r="Q22" s="112">
        <v>71810</v>
      </c>
      <c r="R22" s="112"/>
      <c r="S22" s="112"/>
      <c r="T22" s="112"/>
      <c r="U22" s="88"/>
      <c r="V22" s="112"/>
      <c r="W22" s="112"/>
    </row>
    <row r="23" ht="32.9" customHeight="1" spans="1:23">
      <c r="A23" s="30" t="s">
        <v>228</v>
      </c>
      <c r="B23" s="111" t="s">
        <v>229</v>
      </c>
      <c r="C23" s="30" t="s">
        <v>227</v>
      </c>
      <c r="D23" s="30" t="s">
        <v>45</v>
      </c>
      <c r="E23" s="30" t="s">
        <v>63</v>
      </c>
      <c r="F23" s="30" t="s">
        <v>64</v>
      </c>
      <c r="G23" s="30" t="s">
        <v>230</v>
      </c>
      <c r="H23" s="30" t="s">
        <v>231</v>
      </c>
      <c r="I23" s="112">
        <v>63888</v>
      </c>
      <c r="J23" s="112"/>
      <c r="K23" s="112"/>
      <c r="L23" s="112"/>
      <c r="M23" s="112"/>
      <c r="N23" s="112"/>
      <c r="O23" s="112"/>
      <c r="P23" s="112"/>
      <c r="Q23" s="112">
        <v>63888</v>
      </c>
      <c r="R23" s="112"/>
      <c r="S23" s="112"/>
      <c r="T23" s="112"/>
      <c r="U23" s="88"/>
      <c r="V23" s="112"/>
      <c r="W23" s="112"/>
    </row>
    <row r="24" ht="32.9" customHeight="1" spans="1:23">
      <c r="A24" s="30" t="s">
        <v>228</v>
      </c>
      <c r="B24" s="111" t="s">
        <v>229</v>
      </c>
      <c r="C24" s="30" t="s">
        <v>227</v>
      </c>
      <c r="D24" s="30" t="s">
        <v>45</v>
      </c>
      <c r="E24" s="30" t="s">
        <v>63</v>
      </c>
      <c r="F24" s="30" t="s">
        <v>64</v>
      </c>
      <c r="G24" s="30" t="s">
        <v>221</v>
      </c>
      <c r="H24" s="30" t="s">
        <v>222</v>
      </c>
      <c r="I24" s="112">
        <v>36000</v>
      </c>
      <c r="J24" s="112"/>
      <c r="K24" s="112"/>
      <c r="L24" s="112"/>
      <c r="M24" s="112"/>
      <c r="N24" s="112"/>
      <c r="O24" s="112"/>
      <c r="P24" s="112"/>
      <c r="Q24" s="112">
        <v>36000</v>
      </c>
      <c r="R24" s="112"/>
      <c r="S24" s="112"/>
      <c r="T24" s="112"/>
      <c r="U24" s="88"/>
      <c r="V24" s="112"/>
      <c r="W24" s="112"/>
    </row>
    <row r="25" ht="32.9" customHeight="1" spans="1:23">
      <c r="A25" s="30" t="s">
        <v>228</v>
      </c>
      <c r="B25" s="111" t="s">
        <v>229</v>
      </c>
      <c r="C25" s="30" t="s">
        <v>227</v>
      </c>
      <c r="D25" s="30" t="s">
        <v>45</v>
      </c>
      <c r="E25" s="30" t="s">
        <v>63</v>
      </c>
      <c r="F25" s="30" t="s">
        <v>64</v>
      </c>
      <c r="G25" s="30" t="s">
        <v>232</v>
      </c>
      <c r="H25" s="30" t="s">
        <v>233</v>
      </c>
      <c r="I25" s="112">
        <v>145000</v>
      </c>
      <c r="J25" s="112"/>
      <c r="K25" s="112"/>
      <c r="L25" s="112"/>
      <c r="M25" s="112"/>
      <c r="N25" s="112"/>
      <c r="O25" s="112"/>
      <c r="P25" s="112"/>
      <c r="Q25" s="112">
        <v>145000</v>
      </c>
      <c r="R25" s="112"/>
      <c r="S25" s="112"/>
      <c r="T25" s="112"/>
      <c r="U25" s="88"/>
      <c r="V25" s="112"/>
      <c r="W25" s="112"/>
    </row>
    <row r="26" ht="32.9" customHeight="1" spans="1:23">
      <c r="A26" s="30" t="s">
        <v>228</v>
      </c>
      <c r="B26" s="111" t="s">
        <v>229</v>
      </c>
      <c r="C26" s="30" t="s">
        <v>227</v>
      </c>
      <c r="D26" s="30" t="s">
        <v>45</v>
      </c>
      <c r="E26" s="30" t="s">
        <v>96</v>
      </c>
      <c r="F26" s="30" t="s">
        <v>97</v>
      </c>
      <c r="G26" s="30" t="s">
        <v>206</v>
      </c>
      <c r="H26" s="30" t="s">
        <v>207</v>
      </c>
      <c r="I26" s="112">
        <v>148457</v>
      </c>
      <c r="J26" s="112"/>
      <c r="K26" s="112"/>
      <c r="L26" s="112"/>
      <c r="M26" s="112"/>
      <c r="N26" s="112"/>
      <c r="O26" s="112"/>
      <c r="P26" s="112"/>
      <c r="Q26" s="112"/>
      <c r="R26" s="112">
        <v>148457</v>
      </c>
      <c r="S26" s="112"/>
      <c r="T26" s="112"/>
      <c r="U26" s="88">
        <v>148457</v>
      </c>
      <c r="V26" s="112"/>
      <c r="W26" s="112"/>
    </row>
    <row r="27" ht="18.75" customHeight="1" spans="1:23">
      <c r="A27" s="31" t="s">
        <v>106</v>
      </c>
      <c r="B27" s="32"/>
      <c r="C27" s="32"/>
      <c r="D27" s="32"/>
      <c r="E27" s="32"/>
      <c r="F27" s="32"/>
      <c r="G27" s="32"/>
      <c r="H27" s="33"/>
      <c r="I27" s="112">
        <v>778252.64</v>
      </c>
      <c r="J27" s="112"/>
      <c r="K27" s="112"/>
      <c r="L27" s="112"/>
      <c r="M27" s="112"/>
      <c r="N27" s="112">
        <v>262147.64</v>
      </c>
      <c r="O27" s="112"/>
      <c r="P27" s="112"/>
      <c r="Q27" s="112">
        <v>367648</v>
      </c>
      <c r="R27" s="112">
        <v>148457</v>
      </c>
      <c r="S27" s="112"/>
      <c r="T27" s="112"/>
      <c r="U27" s="88">
        <v>148457</v>
      </c>
      <c r="V27" s="112"/>
      <c r="W27" s="112"/>
    </row>
  </sheetData>
  <mergeCells count="28">
    <mergeCell ref="A2:W2"/>
    <mergeCell ref="A3:I3"/>
    <mergeCell ref="J4:M4"/>
    <mergeCell ref="N4:P4"/>
    <mergeCell ref="R4:W4"/>
    <mergeCell ref="J5:K5"/>
    <mergeCell ref="A27:H27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4"/>
  <sheetViews>
    <sheetView showZeros="0" tabSelected="1" workbookViewId="0">
      <selection activeCell="B7" sqref="B7:B14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4" t="s">
        <v>234</v>
      </c>
    </row>
    <row r="2" ht="28.5" customHeight="1" spans="1:10">
      <c r="A2" s="45" t="s">
        <v>235</v>
      </c>
      <c r="B2" s="26"/>
      <c r="C2" s="26"/>
      <c r="D2" s="26"/>
      <c r="E2" s="26"/>
      <c r="F2" s="46"/>
      <c r="G2" s="26"/>
      <c r="H2" s="46"/>
      <c r="I2" s="46"/>
      <c r="J2" s="26"/>
    </row>
    <row r="3" ht="15" customHeight="1" spans="1:10">
      <c r="A3" s="4" t="str">
        <f>"单位名称："&amp;"云南省农业广播电视学校"</f>
        <v>单位名称：云南省农业广播电视学校</v>
      </c>
    </row>
    <row r="4" ht="14.25" customHeight="1" spans="1:10">
      <c r="A4" s="47" t="s">
        <v>236</v>
      </c>
      <c r="B4" s="47" t="s">
        <v>237</v>
      </c>
      <c r="C4" s="47" t="s">
        <v>238</v>
      </c>
      <c r="D4" s="47" t="s">
        <v>239</v>
      </c>
      <c r="E4" s="47" t="s">
        <v>240</v>
      </c>
      <c r="F4" s="48" t="s">
        <v>241</v>
      </c>
      <c r="G4" s="47" t="s">
        <v>242</v>
      </c>
      <c r="H4" s="48" t="s">
        <v>243</v>
      </c>
      <c r="I4" s="48" t="s">
        <v>244</v>
      </c>
      <c r="J4" s="47" t="s">
        <v>245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3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06" t="s">
        <v>227</v>
      </c>
      <c r="B7" s="53" t="s">
        <v>246</v>
      </c>
      <c r="C7" s="53" t="s">
        <v>247</v>
      </c>
      <c r="D7" s="53" t="s">
        <v>248</v>
      </c>
      <c r="E7" s="49" t="s">
        <v>249</v>
      </c>
      <c r="F7" s="53" t="s">
        <v>250</v>
      </c>
      <c r="G7" s="49" t="s">
        <v>251</v>
      </c>
      <c r="H7" s="53" t="s">
        <v>252</v>
      </c>
      <c r="I7" s="53" t="s">
        <v>253</v>
      </c>
      <c r="J7" s="54" t="s">
        <v>254</v>
      </c>
    </row>
    <row r="8" ht="47.3" customHeight="1" spans="1:10">
      <c r="A8" s="106" t="s">
        <v>227</v>
      </c>
      <c r="B8" s="53" t="s">
        <v>255</v>
      </c>
      <c r="C8" s="53" t="s">
        <v>247</v>
      </c>
      <c r="D8" s="53" t="s">
        <v>256</v>
      </c>
      <c r="E8" s="49" t="s">
        <v>257</v>
      </c>
      <c r="F8" s="53" t="s">
        <v>250</v>
      </c>
      <c r="G8" s="49" t="s">
        <v>258</v>
      </c>
      <c r="H8" s="53" t="s">
        <v>259</v>
      </c>
      <c r="I8" s="53" t="s">
        <v>253</v>
      </c>
      <c r="J8" s="54" t="s">
        <v>260</v>
      </c>
    </row>
    <row r="9" ht="47.3" customHeight="1" spans="1:10">
      <c r="A9" s="106" t="s">
        <v>227</v>
      </c>
      <c r="B9" s="53" t="s">
        <v>255</v>
      </c>
      <c r="C9" s="53" t="s">
        <v>247</v>
      </c>
      <c r="D9" s="53" t="s">
        <v>256</v>
      </c>
      <c r="E9" s="49" t="s">
        <v>261</v>
      </c>
      <c r="F9" s="53" t="s">
        <v>250</v>
      </c>
      <c r="G9" s="49" t="s">
        <v>262</v>
      </c>
      <c r="H9" s="53" t="s">
        <v>259</v>
      </c>
      <c r="I9" s="53" t="s">
        <v>253</v>
      </c>
      <c r="J9" s="54" t="s">
        <v>263</v>
      </c>
    </row>
    <row r="10" ht="47.3" customHeight="1" spans="1:10">
      <c r="A10" s="106" t="s">
        <v>227</v>
      </c>
      <c r="B10" s="53" t="s">
        <v>255</v>
      </c>
      <c r="C10" s="53" t="s">
        <v>247</v>
      </c>
      <c r="D10" s="53" t="s">
        <v>264</v>
      </c>
      <c r="E10" s="49" t="s">
        <v>265</v>
      </c>
      <c r="F10" s="53" t="s">
        <v>266</v>
      </c>
      <c r="G10" s="49" t="s">
        <v>267</v>
      </c>
      <c r="H10" s="53" t="s">
        <v>259</v>
      </c>
      <c r="I10" s="53" t="s">
        <v>253</v>
      </c>
      <c r="J10" s="54" t="s">
        <v>268</v>
      </c>
    </row>
    <row r="11" ht="47.3" customHeight="1" spans="1:10">
      <c r="A11" s="106" t="s">
        <v>227</v>
      </c>
      <c r="B11" s="53" t="s">
        <v>255</v>
      </c>
      <c r="C11" s="53" t="s">
        <v>269</v>
      </c>
      <c r="D11" s="53" t="s">
        <v>270</v>
      </c>
      <c r="E11" s="49" t="s">
        <v>271</v>
      </c>
      <c r="F11" s="53" t="s">
        <v>250</v>
      </c>
      <c r="G11" s="49" t="s">
        <v>251</v>
      </c>
      <c r="H11" s="53" t="s">
        <v>252</v>
      </c>
      <c r="I11" s="53" t="s">
        <v>253</v>
      </c>
      <c r="J11" s="54" t="s">
        <v>272</v>
      </c>
    </row>
    <row r="12" ht="47.3" customHeight="1" spans="1:10">
      <c r="A12" s="106" t="s">
        <v>227</v>
      </c>
      <c r="B12" s="53" t="s">
        <v>255</v>
      </c>
      <c r="C12" s="53" t="s">
        <v>269</v>
      </c>
      <c r="D12" s="53" t="s">
        <v>273</v>
      </c>
      <c r="E12" s="49" t="s">
        <v>274</v>
      </c>
      <c r="F12" s="53" t="s">
        <v>250</v>
      </c>
      <c r="G12" s="49" t="s">
        <v>275</v>
      </c>
      <c r="H12" s="53" t="s">
        <v>276</v>
      </c>
      <c r="I12" s="53" t="s">
        <v>253</v>
      </c>
      <c r="J12" s="54" t="s">
        <v>277</v>
      </c>
    </row>
    <row r="13" ht="47.3" customHeight="1" spans="1:10">
      <c r="A13" s="106" t="s">
        <v>227</v>
      </c>
      <c r="B13" s="53" t="s">
        <v>255</v>
      </c>
      <c r="C13" s="53" t="s">
        <v>278</v>
      </c>
      <c r="D13" s="53" t="s">
        <v>279</v>
      </c>
      <c r="E13" s="49" t="s">
        <v>280</v>
      </c>
      <c r="F13" s="53" t="s">
        <v>250</v>
      </c>
      <c r="G13" s="49" t="s">
        <v>262</v>
      </c>
      <c r="H13" s="53" t="s">
        <v>259</v>
      </c>
      <c r="I13" s="53" t="s">
        <v>253</v>
      </c>
      <c r="J13" s="54" t="s">
        <v>281</v>
      </c>
    </row>
    <row r="14" ht="47.3" customHeight="1" spans="1:10">
      <c r="A14" s="106" t="s">
        <v>227</v>
      </c>
      <c r="B14" s="53" t="s">
        <v>255</v>
      </c>
      <c r="C14" s="53" t="s">
        <v>282</v>
      </c>
      <c r="D14" s="53" t="s">
        <v>283</v>
      </c>
      <c r="E14" s="49" t="s">
        <v>284</v>
      </c>
      <c r="F14" s="53" t="s">
        <v>285</v>
      </c>
      <c r="G14" s="49" t="s">
        <v>286</v>
      </c>
      <c r="H14" s="53" t="s">
        <v>287</v>
      </c>
      <c r="I14" s="53" t="s">
        <v>253</v>
      </c>
      <c r="J14" s="54" t="s">
        <v>288</v>
      </c>
    </row>
  </sheetData>
  <mergeCells count="4">
    <mergeCell ref="A2:J2"/>
    <mergeCell ref="A3:H3"/>
    <mergeCell ref="A7:A14"/>
    <mergeCell ref="B7:B14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B20" sqref="B20"/>
    </sheetView>
  </sheetViews>
  <sheetFormatPr defaultColWidth="9.14166666666667" defaultRowHeight="14.25" customHeight="1" outlineLevelCol="5"/>
  <cols>
    <col min="1" max="1" width="35.25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5" t="s">
        <v>289</v>
      </c>
    </row>
    <row r="2" ht="28.5" customHeight="1" spans="1:6">
      <c r="A2" s="26" t="s">
        <v>290</v>
      </c>
      <c r="B2" s="26"/>
      <c r="C2" s="26"/>
      <c r="D2" s="26"/>
      <c r="E2" s="26"/>
      <c r="F2" s="26"/>
    </row>
    <row r="3" ht="15" customHeight="1" spans="1:6">
      <c r="A3" s="101" t="str">
        <f>"单位名称："&amp;"云南省农业广播电视学校"</f>
        <v>单位名称：云南省农业广播电视学校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140</v>
      </c>
      <c r="B4" s="9" t="s">
        <v>48</v>
      </c>
      <c r="C4" s="9" t="s">
        <v>49</v>
      </c>
      <c r="D4" s="15" t="s">
        <v>291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4" t="s">
        <v>106</v>
      </c>
      <c r="B8" s="105"/>
      <c r="C8" s="105" t="s">
        <v>106</v>
      </c>
      <c r="D8" s="22"/>
      <c r="E8" s="22"/>
      <c r="F8" s="22"/>
    </row>
    <row r="9" customHeight="1" spans="1:6">
      <c r="A9" t="s">
        <v>292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6"/>
  <sheetViews>
    <sheetView showZeros="0" workbookViewId="0">
      <selection activeCell="C21" sqref="C21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2" t="s">
        <v>293</v>
      </c>
    </row>
    <row r="2" ht="27.75" customHeight="1" spans="1:17">
      <c r="A2" s="56" t="s">
        <v>294</v>
      </c>
      <c r="B2" s="26"/>
      <c r="C2" s="26"/>
      <c r="D2" s="26"/>
      <c r="E2" s="26"/>
      <c r="F2" s="26"/>
      <c r="G2" s="26"/>
      <c r="H2" s="26"/>
      <c r="I2" s="26"/>
      <c r="J2" s="26"/>
      <c r="K2" s="46"/>
      <c r="L2" s="26"/>
      <c r="M2" s="26"/>
      <c r="N2" s="26"/>
      <c r="O2" s="46"/>
      <c r="P2" s="46"/>
      <c r="Q2" s="26"/>
    </row>
    <row r="3" ht="18.75" customHeight="1" spans="1:17">
      <c r="A3" s="93" t="str">
        <f>"单位名称："&amp;"云南省农业广播电视学校"</f>
        <v>单位名称：云南省农业广播电视学校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131</v>
      </c>
    </row>
    <row r="4" ht="15.75" customHeight="1" spans="1:17">
      <c r="A4" s="9" t="s">
        <v>295</v>
      </c>
      <c r="B4" s="72" t="s">
        <v>296</v>
      </c>
      <c r="C4" s="72" t="s">
        <v>297</v>
      </c>
      <c r="D4" s="72" t="s">
        <v>298</v>
      </c>
      <c r="E4" s="72" t="s">
        <v>299</v>
      </c>
      <c r="F4" s="72" t="s">
        <v>300</v>
      </c>
      <c r="G4" s="73" t="s">
        <v>147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301</v>
      </c>
      <c r="J5" s="77" t="s">
        <v>302</v>
      </c>
      <c r="K5" s="78" t="s">
        <v>303</v>
      </c>
      <c r="L5" s="79" t="s">
        <v>304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154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>
        <v>7600</v>
      </c>
      <c r="G8" s="22">
        <v>163150</v>
      </c>
      <c r="H8" s="22">
        <v>18150</v>
      </c>
      <c r="I8" s="22"/>
      <c r="J8" s="22"/>
      <c r="K8" s="22">
        <v>145000</v>
      </c>
      <c r="L8" s="22"/>
      <c r="M8" s="22"/>
      <c r="N8" s="22"/>
      <c r="O8" s="22"/>
      <c r="P8" s="22"/>
      <c r="Q8" s="22"/>
    </row>
    <row r="9" ht="21" customHeight="1" spans="1:17">
      <c r="A9" s="98" t="s">
        <v>178</v>
      </c>
      <c r="B9" s="86" t="s">
        <v>305</v>
      </c>
      <c r="C9" s="86" t="s">
        <v>306</v>
      </c>
      <c r="D9" s="99" t="s">
        <v>307</v>
      </c>
      <c r="E9" s="100">
        <v>1</v>
      </c>
      <c r="F9" s="22"/>
      <c r="G9" s="22">
        <v>9000</v>
      </c>
      <c r="H9" s="22">
        <v>9000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8" t="s">
        <v>178</v>
      </c>
      <c r="B10" s="86" t="s">
        <v>308</v>
      </c>
      <c r="C10" s="86" t="s">
        <v>309</v>
      </c>
      <c r="D10" s="99" t="s">
        <v>307</v>
      </c>
      <c r="E10" s="100">
        <v>1</v>
      </c>
      <c r="F10" s="22">
        <v>6000</v>
      </c>
      <c r="G10" s="22">
        <v>6000</v>
      </c>
      <c r="H10" s="22">
        <v>6000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8" t="s">
        <v>178</v>
      </c>
      <c r="B11" s="86" t="s">
        <v>310</v>
      </c>
      <c r="C11" s="86" t="s">
        <v>311</v>
      </c>
      <c r="D11" s="99" t="s">
        <v>307</v>
      </c>
      <c r="E11" s="100">
        <v>1</v>
      </c>
      <c r="F11" s="22"/>
      <c r="G11" s="22">
        <v>1550</v>
      </c>
      <c r="H11" s="22">
        <v>1550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98" t="s">
        <v>187</v>
      </c>
      <c r="B12" s="86" t="s">
        <v>312</v>
      </c>
      <c r="C12" s="86" t="s">
        <v>313</v>
      </c>
      <c r="D12" s="99" t="s">
        <v>314</v>
      </c>
      <c r="E12" s="100">
        <v>1</v>
      </c>
      <c r="F12" s="22">
        <v>1600</v>
      </c>
      <c r="G12" s="22">
        <v>1600</v>
      </c>
      <c r="H12" s="22">
        <v>1600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98" t="s">
        <v>227</v>
      </c>
      <c r="B13" s="86" t="s">
        <v>315</v>
      </c>
      <c r="C13" s="86" t="s">
        <v>316</v>
      </c>
      <c r="D13" s="99" t="s">
        <v>317</v>
      </c>
      <c r="E13" s="100">
        <v>10</v>
      </c>
      <c r="F13" s="22"/>
      <c r="G13" s="22">
        <v>100000</v>
      </c>
      <c r="H13" s="22"/>
      <c r="I13" s="22"/>
      <c r="J13" s="22"/>
      <c r="K13" s="22">
        <v>100000</v>
      </c>
      <c r="L13" s="22"/>
      <c r="M13" s="22"/>
      <c r="N13" s="22"/>
      <c r="O13" s="22"/>
      <c r="P13" s="22"/>
      <c r="Q13" s="22"/>
    </row>
    <row r="14" ht="21" customHeight="1" spans="1:17">
      <c r="A14" s="98" t="s">
        <v>227</v>
      </c>
      <c r="B14" s="86" t="s">
        <v>318</v>
      </c>
      <c r="C14" s="86" t="s">
        <v>319</v>
      </c>
      <c r="D14" s="99" t="s">
        <v>320</v>
      </c>
      <c r="E14" s="100">
        <v>3</v>
      </c>
      <c r="F14" s="22"/>
      <c r="G14" s="22">
        <v>27000</v>
      </c>
      <c r="H14" s="22"/>
      <c r="I14" s="22"/>
      <c r="J14" s="22"/>
      <c r="K14" s="22">
        <v>27000</v>
      </c>
      <c r="L14" s="22"/>
      <c r="M14" s="22"/>
      <c r="N14" s="22"/>
      <c r="O14" s="22"/>
      <c r="P14" s="22"/>
      <c r="Q14" s="22"/>
    </row>
    <row r="15" ht="21" customHeight="1" spans="1:17">
      <c r="A15" s="98" t="s">
        <v>227</v>
      </c>
      <c r="B15" s="86" t="s">
        <v>321</v>
      </c>
      <c r="C15" s="86" t="s">
        <v>322</v>
      </c>
      <c r="D15" s="99" t="s">
        <v>320</v>
      </c>
      <c r="E15" s="100">
        <v>3</v>
      </c>
      <c r="F15" s="22"/>
      <c r="G15" s="22">
        <v>18000</v>
      </c>
      <c r="H15" s="22"/>
      <c r="I15" s="22"/>
      <c r="J15" s="22"/>
      <c r="K15" s="22">
        <v>18000</v>
      </c>
      <c r="L15" s="22"/>
      <c r="M15" s="22"/>
      <c r="N15" s="22"/>
      <c r="O15" s="22"/>
      <c r="P15" s="22"/>
      <c r="Q15" s="22"/>
    </row>
    <row r="16" ht="21" customHeight="1" spans="1:17">
      <c r="A16" s="89" t="s">
        <v>106</v>
      </c>
      <c r="B16" s="90"/>
      <c r="C16" s="90"/>
      <c r="D16" s="90"/>
      <c r="E16" s="97"/>
      <c r="F16" s="22">
        <v>7600</v>
      </c>
      <c r="G16" s="22">
        <v>163150</v>
      </c>
      <c r="H16" s="22">
        <v>18150</v>
      </c>
      <c r="I16" s="22"/>
      <c r="J16" s="22"/>
      <c r="K16" s="22">
        <v>145000</v>
      </c>
      <c r="L16" s="22"/>
      <c r="M16" s="22"/>
      <c r="N16" s="22"/>
      <c r="O16" s="22"/>
      <c r="P16" s="22"/>
      <c r="Q16" s="22"/>
    </row>
  </sheetData>
  <mergeCells count="16">
    <mergeCell ref="A2:Q2"/>
    <mergeCell ref="A3:F3"/>
    <mergeCell ref="G4:Q4"/>
    <mergeCell ref="L5:Q5"/>
    <mergeCell ref="A16:E16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B17" sqref="B17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323</v>
      </c>
    </row>
    <row r="2" ht="27.75" customHeight="1" spans="1:14">
      <c r="A2" s="56" t="s">
        <v>324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"单位名称："&amp;"云南省农业广播电视学校"</f>
        <v>单位名称：云南省农业广播电视学校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131</v>
      </c>
    </row>
    <row r="4" ht="15.75" customHeight="1" spans="1:14">
      <c r="A4" s="9" t="s">
        <v>295</v>
      </c>
      <c r="B4" s="72" t="s">
        <v>325</v>
      </c>
      <c r="C4" s="72" t="s">
        <v>326</v>
      </c>
      <c r="D4" s="73" t="s">
        <v>147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301</v>
      </c>
      <c r="G5" s="77" t="s">
        <v>302</v>
      </c>
      <c r="H5" s="78" t="s">
        <v>303</v>
      </c>
      <c r="I5" s="79" t="s">
        <v>304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154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106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  <row r="11" customHeight="1" spans="1:14">
      <c r="A11" t="s">
        <v>292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5"/>
      <c r="W1" s="44"/>
      <c r="X1" s="44" t="s">
        <v>327</v>
      </c>
    </row>
    <row r="2" ht="27.75" customHeight="1" spans="1:24">
      <c r="A2" s="56" t="s">
        <v>328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7" t="str">
        <f>"单位名称："&amp;"云南省农业广播电视学校"</f>
        <v>单位名称：云南省农业广播电视学校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131</v>
      </c>
    </row>
    <row r="4" ht="19.5" customHeight="1" spans="1:24">
      <c r="A4" s="15" t="s">
        <v>329</v>
      </c>
      <c r="B4" s="10" t="s">
        <v>147</v>
      </c>
      <c r="C4" s="11"/>
      <c r="D4" s="11"/>
      <c r="E4" s="62" t="s">
        <v>330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7" t="s">
        <v>30</v>
      </c>
      <c r="C5" s="9" t="s">
        <v>33</v>
      </c>
      <c r="D5" s="63" t="s">
        <v>331</v>
      </c>
      <c r="E5" s="62" t="s">
        <v>332</v>
      </c>
      <c r="F5" s="62" t="s">
        <v>333</v>
      </c>
      <c r="G5" s="62" t="s">
        <v>334</v>
      </c>
      <c r="H5" s="62" t="s">
        <v>335</v>
      </c>
      <c r="I5" s="62" t="s">
        <v>336</v>
      </c>
      <c r="J5" s="62" t="s">
        <v>337</v>
      </c>
      <c r="K5" s="62" t="s">
        <v>338</v>
      </c>
      <c r="L5" s="62" t="s">
        <v>339</v>
      </c>
      <c r="M5" s="62" t="s">
        <v>340</v>
      </c>
      <c r="N5" s="62" t="s">
        <v>341</v>
      </c>
      <c r="O5" s="62" t="s">
        <v>342</v>
      </c>
      <c r="P5" s="62" t="s">
        <v>343</v>
      </c>
      <c r="Q5" s="62" t="s">
        <v>344</v>
      </c>
      <c r="R5" s="62" t="s">
        <v>345</v>
      </c>
      <c r="S5" s="62" t="s">
        <v>346</v>
      </c>
      <c r="T5" s="62" t="s">
        <v>347</v>
      </c>
      <c r="U5" s="62" t="s">
        <v>348</v>
      </c>
      <c r="V5" s="62" t="s">
        <v>349</v>
      </c>
      <c r="W5" s="62" t="s">
        <v>350</v>
      </c>
      <c r="X5" s="62" t="s">
        <v>351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customHeight="1" spans="1:24">
      <c r="A9" t="s">
        <v>292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18" sqref="B18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4" t="s">
        <v>352</v>
      </c>
    </row>
    <row r="2" ht="28.5" customHeight="1" spans="1:10">
      <c r="A2" s="45" t="s">
        <v>353</v>
      </c>
      <c r="B2" s="26"/>
      <c r="C2" s="26"/>
      <c r="D2" s="26"/>
      <c r="E2" s="26"/>
      <c r="F2" s="46"/>
      <c r="G2" s="26"/>
      <c r="H2" s="46"/>
      <c r="I2" s="46"/>
      <c r="J2" s="26"/>
    </row>
    <row r="3" ht="17.25" customHeight="1" spans="1:10">
      <c r="A3" s="4" t="str">
        <f>"单位名称："&amp;"云南省农业广播电视学校"</f>
        <v>单位名称：云南省农业广播电视学校</v>
      </c>
    </row>
    <row r="4" ht="44.25" customHeight="1" spans="1:10">
      <c r="A4" s="47" t="s">
        <v>236</v>
      </c>
      <c r="B4" s="47" t="s">
        <v>237</v>
      </c>
      <c r="C4" s="47" t="s">
        <v>238</v>
      </c>
      <c r="D4" s="47" t="s">
        <v>239</v>
      </c>
      <c r="E4" s="47" t="s">
        <v>240</v>
      </c>
      <c r="F4" s="48" t="s">
        <v>241</v>
      </c>
      <c r="G4" s="47" t="s">
        <v>242</v>
      </c>
      <c r="H4" s="48" t="s">
        <v>243</v>
      </c>
      <c r="I4" s="48" t="s">
        <v>244</v>
      </c>
      <c r="J4" s="47" t="s">
        <v>245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customHeight="1" spans="1:10">
      <c r="A8" t="s">
        <v>292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1"/>
  <sheetViews>
    <sheetView showZeros="0" workbookViewId="0">
      <selection activeCell="C21" sqref="C2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354</v>
      </c>
    </row>
    <row r="2" ht="30.65" customHeight="1" spans="1:8">
      <c r="A2" s="36" t="s">
        <v>355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"单位名称："&amp;"云南省农业广播电视学校"</f>
        <v>单位名称：云南省农业广播电视学校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140</v>
      </c>
      <c r="B4" s="37" t="s">
        <v>356</v>
      </c>
      <c r="C4" s="37" t="s">
        <v>357</v>
      </c>
      <c r="D4" s="37" t="s">
        <v>358</v>
      </c>
      <c r="E4" s="37" t="s">
        <v>359</v>
      </c>
      <c r="F4" s="37" t="s">
        <v>360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299</v>
      </c>
      <c r="G5" s="37" t="s">
        <v>361</v>
      </c>
      <c r="H5" s="37" t="s">
        <v>362</v>
      </c>
    </row>
    <row r="6" ht="18.75" customHeight="1" spans="1:8">
      <c r="A6" s="38" t="s">
        <v>123</v>
      </c>
      <c r="B6" s="38" t="s">
        <v>124</v>
      </c>
      <c r="C6" s="38" t="s">
        <v>125</v>
      </c>
      <c r="D6" s="38" t="s">
        <v>126</v>
      </c>
      <c r="E6" s="38" t="s">
        <v>127</v>
      </c>
      <c r="F6" s="38" t="s">
        <v>128</v>
      </c>
      <c r="G6" s="38" t="s">
        <v>363</v>
      </c>
      <c r="H6" s="38" t="s">
        <v>364</v>
      </c>
    </row>
    <row r="7" ht="29.9" customHeight="1" spans="1:8">
      <c r="A7" s="39" t="s">
        <v>45</v>
      </c>
      <c r="B7" s="39" t="s">
        <v>365</v>
      </c>
      <c r="C7" s="39" t="s">
        <v>322</v>
      </c>
      <c r="D7" s="39" t="s">
        <v>321</v>
      </c>
      <c r="E7" s="37" t="s">
        <v>320</v>
      </c>
      <c r="F7" s="40">
        <v>3</v>
      </c>
      <c r="G7" s="41">
        <v>6000</v>
      </c>
      <c r="H7" s="41">
        <v>18000</v>
      </c>
    </row>
    <row r="8" ht="29.9" customHeight="1" spans="1:8">
      <c r="A8" s="39" t="s">
        <v>45</v>
      </c>
      <c r="B8" s="39" t="s">
        <v>365</v>
      </c>
      <c r="C8" s="39" t="s">
        <v>319</v>
      </c>
      <c r="D8" s="39" t="s">
        <v>318</v>
      </c>
      <c r="E8" s="37" t="s">
        <v>320</v>
      </c>
      <c r="F8" s="40">
        <v>3</v>
      </c>
      <c r="G8" s="41">
        <v>9000</v>
      </c>
      <c r="H8" s="41">
        <v>27000</v>
      </c>
    </row>
    <row r="9" ht="29.9" customHeight="1" spans="1:8">
      <c r="A9" s="39" t="s">
        <v>45</v>
      </c>
      <c r="B9" s="39" t="s">
        <v>365</v>
      </c>
      <c r="C9" s="39" t="s">
        <v>316</v>
      </c>
      <c r="D9" s="39" t="s">
        <v>366</v>
      </c>
      <c r="E9" s="37" t="s">
        <v>317</v>
      </c>
      <c r="F9" s="40">
        <v>10</v>
      </c>
      <c r="G9" s="41">
        <v>10000</v>
      </c>
      <c r="H9" s="41">
        <v>100000</v>
      </c>
    </row>
    <row r="10" ht="20.15" customHeight="1" spans="1:8">
      <c r="A10" s="37" t="s">
        <v>30</v>
      </c>
      <c r="B10" s="37"/>
      <c r="C10" s="37"/>
      <c r="D10" s="37"/>
      <c r="E10" s="37"/>
      <c r="F10" s="40">
        <v>16</v>
      </c>
      <c r="G10" s="41"/>
      <c r="H10" s="41">
        <v>145000</v>
      </c>
    </row>
    <row r="11" ht="19.5" customHeight="1" spans="1:8">
      <c r="A11" s="39" t="s">
        <v>367</v>
      </c>
      <c r="B11" s="39"/>
      <c r="C11" s="39"/>
      <c r="D11" s="39"/>
      <c r="E11" s="39"/>
      <c r="F11" s="42"/>
      <c r="G11" s="43"/>
      <c r="H11" s="43"/>
    </row>
  </sheetData>
  <mergeCells count="9">
    <mergeCell ref="A2:H2"/>
    <mergeCell ref="F4:H4"/>
    <mergeCell ref="A10:E10"/>
    <mergeCell ref="A11:H11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3"/>
  <sheetViews>
    <sheetView showZeros="0" workbookViewId="0">
      <selection activeCell="C21" sqref="C21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368</v>
      </c>
    </row>
    <row r="2" ht="27.75" customHeight="1" spans="1:11">
      <c r="A2" s="26" t="s">
        <v>369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"单位名称："&amp;"云南省农业广播电视学校"</f>
        <v>单位名称：云南省农业广播电视学校</v>
      </c>
      <c r="B3" s="5"/>
      <c r="C3" s="5"/>
      <c r="D3" s="5"/>
      <c r="E3" s="5"/>
      <c r="F3" s="5"/>
      <c r="G3" s="5"/>
      <c r="H3" s="6"/>
      <c r="I3" s="6"/>
      <c r="J3" s="6"/>
      <c r="K3" s="7" t="s">
        <v>131</v>
      </c>
    </row>
    <row r="4" ht="21.75" customHeight="1" spans="1:11">
      <c r="A4" s="8" t="s">
        <v>214</v>
      </c>
      <c r="B4" s="8" t="s">
        <v>142</v>
      </c>
      <c r="C4" s="8" t="s">
        <v>215</v>
      </c>
      <c r="D4" s="9" t="s">
        <v>143</v>
      </c>
      <c r="E4" s="9" t="s">
        <v>144</v>
      </c>
      <c r="F4" s="9" t="s">
        <v>145</v>
      </c>
      <c r="G4" s="9" t="s">
        <v>146</v>
      </c>
      <c r="H4" s="15" t="s">
        <v>30</v>
      </c>
      <c r="I4" s="10" t="s">
        <v>370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 t="s">
        <v>371</v>
      </c>
      <c r="C8" s="29"/>
      <c r="D8" s="29"/>
      <c r="E8" s="29"/>
      <c r="F8" s="29"/>
      <c r="G8" s="29"/>
      <c r="H8" s="22">
        <v>1650000</v>
      </c>
      <c r="I8" s="22">
        <v>1650000</v>
      </c>
      <c r="J8" s="22"/>
      <c r="K8" s="22"/>
    </row>
    <row r="9" ht="30.65" customHeight="1" spans="1:11">
      <c r="A9" s="20" t="s">
        <v>219</v>
      </c>
      <c r="B9" s="20" t="s">
        <v>371</v>
      </c>
      <c r="C9" s="20" t="s">
        <v>45</v>
      </c>
      <c r="D9" s="20" t="s">
        <v>98</v>
      </c>
      <c r="E9" s="20" t="s">
        <v>99</v>
      </c>
      <c r="F9" s="20" t="s">
        <v>204</v>
      </c>
      <c r="G9" s="20" t="s">
        <v>205</v>
      </c>
      <c r="H9" s="22">
        <v>93550</v>
      </c>
      <c r="I9" s="22">
        <v>93550</v>
      </c>
      <c r="J9" s="22"/>
      <c r="K9" s="22"/>
    </row>
    <row r="10" ht="30.65" customHeight="1" spans="1:11">
      <c r="A10" s="20" t="s">
        <v>219</v>
      </c>
      <c r="B10" s="20" t="s">
        <v>371</v>
      </c>
      <c r="C10" s="20" t="s">
        <v>45</v>
      </c>
      <c r="D10" s="20" t="s">
        <v>98</v>
      </c>
      <c r="E10" s="20" t="s">
        <v>99</v>
      </c>
      <c r="F10" s="20" t="s">
        <v>208</v>
      </c>
      <c r="G10" s="20" t="s">
        <v>209</v>
      </c>
      <c r="H10" s="22">
        <v>1556450</v>
      </c>
      <c r="I10" s="22">
        <v>1556450</v>
      </c>
      <c r="J10" s="22"/>
      <c r="K10" s="22"/>
    </row>
    <row r="11" ht="30.65" customHeight="1" spans="1:11">
      <c r="A11" s="30"/>
      <c r="B11" s="20" t="s">
        <v>372</v>
      </c>
      <c r="C11" s="30"/>
      <c r="D11" s="30"/>
      <c r="E11" s="30"/>
      <c r="F11" s="30"/>
      <c r="G11" s="30"/>
      <c r="H11" s="22">
        <v>11140000</v>
      </c>
      <c r="I11" s="22">
        <v>11140000</v>
      </c>
      <c r="J11" s="22"/>
      <c r="K11" s="22"/>
    </row>
    <row r="12" ht="30.65" customHeight="1" spans="1:11">
      <c r="A12" s="20" t="s">
        <v>219</v>
      </c>
      <c r="B12" s="20" t="s">
        <v>372</v>
      </c>
      <c r="C12" s="20" t="s">
        <v>45</v>
      </c>
      <c r="D12" s="20" t="s">
        <v>98</v>
      </c>
      <c r="E12" s="20" t="s">
        <v>99</v>
      </c>
      <c r="F12" s="20" t="s">
        <v>373</v>
      </c>
      <c r="G12" s="20" t="s">
        <v>374</v>
      </c>
      <c r="H12" s="22">
        <v>11140000</v>
      </c>
      <c r="I12" s="22">
        <v>11140000</v>
      </c>
      <c r="J12" s="22"/>
      <c r="K12" s="22"/>
    </row>
    <row r="13" ht="18.75" customHeight="1" spans="1:11">
      <c r="A13" s="31" t="s">
        <v>106</v>
      </c>
      <c r="B13" s="32"/>
      <c r="C13" s="32"/>
      <c r="D13" s="32"/>
      <c r="E13" s="32"/>
      <c r="F13" s="32"/>
      <c r="G13" s="33"/>
      <c r="H13" s="22">
        <v>12790000</v>
      </c>
      <c r="I13" s="22">
        <v>12790000</v>
      </c>
      <c r="J13" s="22"/>
      <c r="K13" s="22"/>
    </row>
  </sheetData>
  <mergeCells count="15">
    <mergeCell ref="A2:K2"/>
    <mergeCell ref="A3:G3"/>
    <mergeCell ref="I4:K4"/>
    <mergeCell ref="A13:G13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A23" sqref="A23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375</v>
      </c>
    </row>
    <row r="2" ht="27.75" customHeight="1" spans="1:7">
      <c r="A2" s="3" t="s">
        <v>376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"单位名称："&amp;"云南省农业广播电视学校"</f>
        <v>单位名称：云南省农业广播电视学校</v>
      </c>
      <c r="B3" s="5"/>
      <c r="C3" s="5"/>
      <c r="D3" s="5"/>
      <c r="E3" s="6"/>
      <c r="F3" s="6"/>
      <c r="G3" s="7" t="s">
        <v>131</v>
      </c>
    </row>
    <row r="4" ht="21.75" customHeight="1" spans="1:7">
      <c r="A4" s="8" t="s">
        <v>215</v>
      </c>
      <c r="B4" s="8" t="s">
        <v>214</v>
      </c>
      <c r="C4" s="8" t="s">
        <v>142</v>
      </c>
      <c r="D4" s="9" t="s">
        <v>377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378</v>
      </c>
      <c r="F5" s="9" t="s">
        <v>379</v>
      </c>
      <c r="G5" s="9" t="s">
        <v>380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381</v>
      </c>
      <c r="C10" s="24"/>
      <c r="D10" s="25"/>
      <c r="E10" s="22"/>
      <c r="F10" s="22"/>
      <c r="G10" s="22"/>
    </row>
    <row r="11" customHeight="1" spans="1:7">
      <c r="A11" t="s">
        <v>292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刘丹妮</cp:lastModifiedBy>
  <dcterms:created xsi:type="dcterms:W3CDTF">2026-02-10T07:06:00Z</dcterms:created>
  <dcterms:modified xsi:type="dcterms:W3CDTF">2026-02-12T11:17:15Z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A4930ED4B5E94704A73E72F2086A7CC9_13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