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firstSheet="7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<sst xmlns="http://schemas.openxmlformats.org/spreadsheetml/2006/main" count="798" uniqueCount="356">
  <si>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</si>
  <si>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</si>
  <si>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</si>
  <si>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</si>
  <si>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</si>
  <si>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</si>
  <si>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</si>
  <si>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</si>
  <si>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</si>
  <si>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</si>
  <si>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</si>
  <si>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</si>
  <si>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</si>
  <si>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</si>
  <si>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</si>
  <si>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</si>
  <si>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</si>
  <si>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</si>
  <si>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</si>
  <si>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</si>
  <si>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</si>
  <si>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</si>
  <si>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</si>
  <si>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</si>
  <si>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</si>
  <si>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</si>
  <si>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</si>
  <si>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</si>
  <si>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</si>
  <si>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</si>
  <si>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</si>
  <si>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</si>
  <si>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</si>
  <si>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</si>
  <si>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</si>
  <si>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</si>
  <si>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</si>
  <si>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</si>
  <si>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</si>
  <si>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</si>
  <si>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</si>
  <si>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</si>
  <si>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</si>
  <si>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</si>
  <si>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125014</t>
  </si>
  <si>
    <t>云南省畜牧总站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</si>
  <si>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</si>
  <si>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</si>
  <si>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</si>
  <si>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</si>
  <si>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</si>
  <si>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</si>
  <si>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</si>
  <si>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</si>
  <si>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</si>
  <si>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</si>
  <si>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</si>
  <si>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</si>
  <si>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</si>
  <si>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</si>
  <si>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</si>
  <si>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</si>
  <si>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</si>
  <si>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</si>
  <si>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</si>
  <si>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</si>
  <si>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</si>
  <si>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</si>
  <si>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</si>
  <si>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</si>
  <si>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</si>
  <si>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</si>
  <si>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</si>
  <si>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</si>
  <si>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</si>
  <si>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</si>
  <si>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</si>
  <si>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</si>
  <si>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</si>
  <si>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</si>
  <si>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</si>
  <si>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</si>
  <si>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</si>
  <si>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</si>
  <si>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</si>
  <si>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</si>
  <si>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2130106</t>
  </si>
  <si>
    <t>科技转化与推广服务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</si>
  <si>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</si>
  <si>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</si>
  <si>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</si>
  <si>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</si>
  <si>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</si>
  <si>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</si>
  <si>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</si>
  <si>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</si>
  <si>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</si>
  <si>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</si>
  <si>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</si>
  <si>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</si>
  <si>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</si>
  <si>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</si>
  <si>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</si>
  <si>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</si>
  <si>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</si>
  <si>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</si>
  <si>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</si>
  <si>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</si>
  <si>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</si>
  <si>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</si>
  <si>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</si>
  <si>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</si>
  <si>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</si>
  <si>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</si>
  <si>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</si>
  <si>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</si>
  <si>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</si>
  <si>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</si>
  <si>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</si>
  <si>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</si>
  <si>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</si>
  <si>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</si>
  <si>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</si>
  <si>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</si>
  <si>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</si>
  <si>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</si>
  <si>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</si>
  <si>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</si>
  <si>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</si>
  <si>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</si>
  <si>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</si>
  <si>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</si>
  <si>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</si>
  <si>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</si>
  <si>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</si>
  <si>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</si>
  <si>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</si>
  <si>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</si>
  <si>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</si>
  <si>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</si>
  <si>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</si>
  <si>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</si>
  <si>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</si>
  <si>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530000210000000039179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</si>
  <si>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</si>
  <si>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</si>
  <si>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</si>
  <si>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</si>
  <si>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</si>
  <si>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</si>
  <si>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</si>
  <si>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</si>
  <si>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</si>
  <si>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530000210000000039180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</si>
  <si>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</si>
  <si>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</si>
  <si>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</si>
  <si>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</si>
  <si>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</si>
  <si>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</si>
  <si>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</si>
  <si>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</si>
  <si>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</si>
  <si>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530000210000000039182</t>
  </si>
  <si>
    <t>30113</t>
  </si>
  <si>
    <t>530000210000000039185</t>
  </si>
  <si>
    <t>公车购置及运维费</t>
  </si>
  <si>
    <t>30231</t>
  </si>
  <si>
    <t>公务用车运行维护费</t>
  </si>
  <si>
    <t>530000210000000039187</t>
  </si>
  <si>
    <t>30217</t>
  </si>
  <si>
    <t>530000210000000039189</t>
  </si>
  <si>
    <t>工会经费</t>
  </si>
  <si>
    <t>30228</t>
  </si>
  <si>
    <t>530000210000000039190</t>
  </si>
  <si>
    <t>一般公用经费</t>
  </si>
  <si>
    <t>30299</t>
  </si>
  <si>
    <t>其他商品和服务支出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</si>
  <si>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</si>
  <si>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</si>
  <si>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</si>
  <si>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</si>
  <si>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</si>
  <si>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</si>
  <si>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</si>
  <si>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</si>
  <si>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</si>
  <si>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</si>
  <si>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30213</t>
  </si>
  <si>
    <t>维修（护）费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</si>
  <si>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</si>
  <si>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</si>
  <si>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</si>
  <si>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</si>
  <si>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</si>
  <si>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</si>
  <si>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</si>
  <si>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</si>
  <si>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畜牧业良种和配套技术推广专项资金</t>
  </si>
  <si>
    <t>专项业务类</t>
  </si>
  <si>
    <t>530000200000000004706</t>
  </si>
  <si>
    <t>30202</t>
  </si>
  <si>
    <t>印刷费</t>
  </si>
  <si>
    <t>30211</t>
  </si>
  <si>
    <t>差旅费</t>
  </si>
  <si>
    <t>30216</t>
  </si>
  <si>
    <t>培训费</t>
  </si>
  <si>
    <t>30218</t>
  </si>
  <si>
    <t>专用材料费</t>
  </si>
  <si>
    <t>30226</t>
  </si>
  <si>
    <t>劳务费</t>
  </si>
  <si>
    <t>30227</t>
  </si>
  <si>
    <t>委托业务费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</si>
  <si>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</si>
  <si>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</si>
  <si>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</si>
  <si>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</si>
  <si>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</si>
  <si>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</si>
  <si>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</si>
  <si>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</si>
  <si>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</si>
  <si>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</si>
  <si>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</si>
  <si>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</si>
  <si>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1.健全畜牧行业信息监测
（1）报表工作。完成上年度畜牧行业年报，2026年12个月畜禽生产月报、52周畜产品和饲料价格周报、主要畜产品交易量周报的审核、汇总、上报工作。
（2）数据分析工作。完成12个月畜牧生产形势分析，印制成册，供领导决策参考。完成12个月畜产品和饲料价格行情的梳理，在云南省农业信息网发布，供社会各界掌握和了解畜产品和饲料价格的波动情况。
（3）培训工作。完成两期培训工作。
（4）数据核查工作。完成不少于5个县15个统计监测内容的数据实地核查工作，通过查看原始数据存档情况，进村入户走访、个别座谈交流、填写数据核查表等方式进行核查，并形成畜牧行业统计监测核查报告报云南省农业农村厅。
2.开展畜牧种质资源保护利用
（1）推进畜禽遗传资源性能评价和保护效果评价体系建设，持续做好保种场和种畜禽场日常管理和指导工作，完成3—4个资源性能测定和遗传背景评估。
（2）持续开展畜禽种业监管执法年活动，按照全省种畜禽种业市场监管方案，开展种畜禽、牛冷冻精液质量抽检1次，确保我省种源安全可靠。
（3）持续做好畜禽遗传资源保种场区库建设项目的日常管理、申报评审以及现场调研；种业发展项目的前期调研、项目建设以及申报评审。
3.云南省畜牧业生产稳定发展
（1）推进家庭牧场DHI技术推广，探索开发云南省家庭牧场奶业生产技术，构建示范点≥2个，家庭牧场奶牛单产提升5%，家庭牧场精准掌握产奶性能，优化饲料与管理，减少浪费，探索散户向规模场模式集中；动态监测繁殖指标，提高配种成功率，预警健康风险，降低损失，推动融入现代化产业链，形成示范点提升效应。
（2）开展乳肉兼用型牛养殖推广数量≥200头，提升畜禽资源利用率、抗风险及经济效益。与良种补贴结合，适配小规模养殖；增强抗风险能力，助力种养循环，契合绿色农业。
（3）开展奶山羊调研与奶站建设规范制定，形成初稿，稳定羊奶生产与需求，规范硬件和操作控风险，建规模化奶站降本提效，对接产业链增强话语权。
（4）进行畜牧业良种和生产配套技术推广服务；举办畜牧业生产相关培训班3期；开展畜牧业生产技术推广服务，推广畜牧养殖技术。
4.开展蜂业质量提升行动
（1）实施“云南中华蜜蜂良种及配套技术推广”，稳固云南作为中国蜜蜂南繁基地地位，山区农户通过蜜蜂良种繁育、蜂群扩繁拓展收入渠道。
（2）实施“蜂授粉技术推广”，培育蜂授粉社会化服务组织。</t>
  </si>
  <si>
    <t>产出指标</t>
  </si>
  <si>
    <t>数量指标</t>
  </si>
  <si>
    <t>出版技术培训教材</t>
  </si>
  <si>
    <t>&gt;=</t>
  </si>
  <si>
    <t>8</t>
  </si>
  <si>
    <t>本</t>
  </si>
  <si>
    <t>定量指标</t>
  </si>
  <si>
    <t>出版印刷数量</t>
  </si>
  <si>
    <t xml:space="preserve">  1.健全畜牧行业信息监测
（1）报表工作。完成上年度畜牧行业年报，2026年12个月畜禽生产月报、52周畜产品和饲料价格周报、主要畜产品交易量周报的审核、汇总、上报工作。
（2）数据分析工作。完成12个月畜牧生产形势分析，印制成册，供领导决策参考。完成12个月畜产品和饲料价格行情的梳理，在云南省农业信息网发布，供社会各界掌握和了解畜产品和饲料价格的波动情况。
（3）培训工作。完成两期培训工作。
（4）数据核查工作。完成不少于5个县15个统计监测内容的数据实地核查工作，通过查看原始数据存档情况，进村入户走访、个别坐谈交流、填写数据核查表等方式进行核查，并形成畜牧行业统计监测核查报告报云南省农业农村厅。
2.开展畜牧种质资源保护利用
（1）推进畜禽遗传资源性能评价和保护效果评价体系建设，持续做好保种场和种畜禽场日常管理和指导工作，完成3-4个资源性能测定和遗传背景评估。
（2）持续开展畜禽种业监管执法年活动，按照全省种畜禽种业市场监管方案，开展种畜禽、牛冷冻精液质量抽检1次，确保我省种源安全可靠。
（3）持续做好畜禽遗传资源保种场区库建设项目的日常管理、申报评审以及现场调研；种业发展项目的前期调研、项目建设以及申报评审。
3.云南省畜牧业生产稳定发展
（1）推进家庭牧场DHI技术推广，探索开发云南省家庭牧场奶业生产技术，构建示范点≥2个，家庭牧场奶牛单产提升5%，家庭牧场精准掌握产奶性能，优化饲料与管理，减少浪费，探索散户向规模场模式集中；动态监测繁殖指标，提高配种成功率，预警健康风险，降损失，推动融入现代化产业链，形成示范点提升效应。
（2）开展乳肉兼用型牛养殖推广数量≥200头，提升畜禽资源利用率、抗风险及经济效益。与良种补贴结合，适配小规模养殖；增强抗风险能力，助力种养循环，契合绿色农业。
（3）开展奶山羊调研与奶站建设规范制定，形成初稿，稳定羊奶生产与需求，规范硬件和操作控风险，建规模化奶站降本提效，对接产业链增强话语权。
（4）进行畜牧业良种和生产配套技术推广服务；举办畜牧业生产相关培训班3期；开展畜牧业生产技术推广服务，推广畜牧养殖技术。
4.开展蜂业质量提升行动
（1）实施“云南中华蜜蜂良种及配套技术推广”，稳固云南作为中国蜜蜂南繁基地地位，山区农户通过蜜蜂良种繁育、蜂群扩繁拓展收入渠道。
（2）实施“蜂授粉技术推广”，培育蜂授粉社会化服务组织。</t>
  </si>
  <si>
    <t>畜禽信息报表及分析报告</t>
  </si>
  <si>
    <t>12</t>
  </si>
  <si>
    <t>份</t>
  </si>
  <si>
    <t>提供数量</t>
  </si>
  <si>
    <t>标准规范制定</t>
  </si>
  <si>
    <t>项</t>
  </si>
  <si>
    <t>规范制定申报</t>
  </si>
  <si>
    <t>数据实地核查工作</t>
  </si>
  <si>
    <t>次</t>
  </si>
  <si>
    <t>质量指标</t>
  </si>
  <si>
    <t>培训合格率</t>
  </si>
  <si>
    <t>95</t>
  </si>
  <si>
    <t>%</t>
  </si>
  <si>
    <t>完成技术培训每期合格率在95%以上</t>
  </si>
  <si>
    <t>时效指标</t>
  </si>
  <si>
    <t>完成畜牧业良种和配套技术推广</t>
  </si>
  <si>
    <t>=</t>
  </si>
  <si>
    <t>本年度结束前</t>
  </si>
  <si>
    <t>定性指标</t>
  </si>
  <si>
    <t>完成全省畜牧业良种和配套技术推广</t>
  </si>
  <si>
    <t>效益指标</t>
  </si>
  <si>
    <t>经济效益</t>
  </si>
  <si>
    <t>蜂授粉技术集成示范推广</t>
  </si>
  <si>
    <t>5%</t>
  </si>
  <si>
    <t>对示范区优势作物提供蜂授蜂服务，以亩产量及质量作为效果评价基础</t>
  </si>
  <si>
    <t>社会效益</t>
  </si>
  <si>
    <t>中蜂良种及配套技术推广</t>
  </si>
  <si>
    <t>培育良种扩繁蜂群，以蜂群群数计算</t>
  </si>
  <si>
    <t>满意度指标</t>
  </si>
  <si>
    <t>服务对象满意度</t>
  </si>
  <si>
    <t>举办技术培训班满意度</t>
  </si>
  <si>
    <t>参加培训学员满意度调查。</t>
  </si>
  <si>
    <t>预算06表</t>
  </si>
  <si>
    <t>2026年政府性基金预算支出预算表</t>
  </si>
  <si>
    <t>政府性基金预算支出</t>
  </si>
  <si>
    <t>此表为空，本单位无此项预算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</si>
  <si>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</si>
  <si>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</si>
  <si>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</si>
  <si>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</si>
  <si>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</si>
  <si>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</si>
  <si>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</si>
  <si>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</si>
  <si>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</si>
  <si>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</si>
  <si>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</si>
  <si>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</si>
  <si>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印刷出版费</t>
  </si>
  <si>
    <t>C23090100 印刷服务</t>
  </si>
  <si>
    <t>册</t>
  </si>
  <si>
    <t>装订（无线胶装）</t>
  </si>
  <si>
    <t>车辆汽油费</t>
  </si>
  <si>
    <t>C23120302 车辆加油、添加燃料服务</t>
  </si>
  <si>
    <t>年</t>
  </si>
  <si>
    <t>车辆维修费</t>
  </si>
  <si>
    <t>C23120301 车辆维修和保养服务</t>
  </si>
  <si>
    <t>车辆保险</t>
  </si>
  <si>
    <t>C1804010201 机动车保险服务</t>
  </si>
  <si>
    <t>彩色复印机</t>
  </si>
  <si>
    <t>A02020100 复印机</t>
  </si>
  <si>
    <t>台</t>
  </si>
  <si>
    <t>办公用纸</t>
  </si>
  <si>
    <t>A05040101 复印纸</t>
  </si>
  <si>
    <t>箱</t>
  </si>
  <si>
    <t>C21040001 物业管理服务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</si>
  <si>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</si>
  <si>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</si>
  <si>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</si>
  <si>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</si>
  <si>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</si>
  <si>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</si>
  <si>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</si>
  <si>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</si>
  <si>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</si>
  <si>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</si>
  <si>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</si>
  <si>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</si>
  <si>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</si>
  <si>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</si>
  <si>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</si>
  <si>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</si>
  <si>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</si>
  <si>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</si>
  <si>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</si>
  <si>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</si>
  <si>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</si>
  <si>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</si>
  <si>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</si>
  <si>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</si>
  <si>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</si>
  <si>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</si>
  <si>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</si>
  <si>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</si>
  <si>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</si>
  <si>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</si>
  <si>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</si>
  <si>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</si>
  <si>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</si>
  <si>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</si>
  <si>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</si>
  <si>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</si>
  <si>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</si>
  <si>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</si>
  <si>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</si>
  <si>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</si>
  <si>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</si>
  <si>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设备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</si>
  <si>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</si>
  <si>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</si>
  <si>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</si>
  <si>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</si>
  <si>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</si>
  <si>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</si>
  <si>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</si>
  <si>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</si>
  <si>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</si>
  <si>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</si>
  <si>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311 专项业务类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</si>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</sst>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J25" sqref="J25"/>
    </sheetView>
  </sheetViews>
  <sheetFormatPr defaultColWidth="8" defaultRowHeight="14.25" customHeight="1" outlineLevelCol="3"/>
  <cols>
    <col min="1" max="1" width="39.5740740740741" customWidth="1"/>
    <col min="2" max="2" width="46.3148148148148" customWidth="1"/>
    <col min="3" max="3" width="40.4259259259259" customWidth="1"/>
    <col min="4" max="4" width="50.1759259259259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8"/>
      <c r="C2" s="168"/>
      <c r="D2" s="168"/>
    </row>
    <row r="3" ht="21" customHeight="1" spans="1:4">
      <c r="A3" s="92" t="str">
        <f>"单位名称："&amp;"云南省畜牧总站"</f>
        <v>单位名称：云南省畜牧总站</v>
      </c>
      <c r="B3" s="133"/>
      <c r="C3" s="133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6632807.67</v>
      </c>
      <c r="C7" s="110" t="str">
        <f>"一"&amp;"、"&amp;"社会保障和就业支出"</f>
        <v>一、社会保障和就业支出</v>
      </c>
      <c r="D7" s="120">
        <v>518614.78</v>
      </c>
    </row>
    <row r="8" ht="25.4" customHeight="1" spans="1:4">
      <c r="A8" s="144" t="s">
        <v>9</v>
      </c>
      <c r="B8" s="120"/>
      <c r="C8" s="110" t="str">
        <f>"二"&amp;"、"&amp;"卫生健康支出"</f>
        <v>二、卫生健康支出</v>
      </c>
      <c r="D8" s="120">
        <v>604460.24</v>
      </c>
    </row>
    <row r="9" ht="25.4" customHeight="1" spans="1:4">
      <c r="A9" s="144" t="s">
        <v>10</v>
      </c>
      <c r="B9" s="120"/>
      <c r="C9" s="110" t="str">
        <f>"三"&amp;"、"&amp;"农林水支出"</f>
        <v>三、农林水支出</v>
      </c>
      <c r="D9" s="120">
        <v>5227912.84</v>
      </c>
    </row>
    <row r="10" ht="25.4" customHeight="1" spans="1:4">
      <c r="A10" s="144" t="s">
        <v>11</v>
      </c>
      <c r="B10" s="87"/>
      <c r="C10" s="110" t="str">
        <f>"四"&amp;"、"&amp;"住房保障支出"</f>
        <v>四、住房保障支出</v>
      </c>
      <c r="D10" s="120">
        <v>387819.81</v>
      </c>
    </row>
    <row r="11" ht="25.4" customHeight="1" spans="1:4">
      <c r="A11" s="144" t="s">
        <v>12</v>
      </c>
      <c r="B11" s="120">
        <v>106000</v>
      </c>
      <c r="C11" s="110"/>
      <c r="D11" s="120"/>
    </row>
    <row r="12" ht="25.4" customHeight="1" spans="1:4">
      <c r="A12" s="144" t="s">
        <v>13</v>
      </c>
      <c r="B12" s="87"/>
      <c r="C12" s="110"/>
      <c r="D12" s="120"/>
    </row>
    <row r="13" ht="25.4" customHeight="1" spans="1:4">
      <c r="A13" s="144" t="s">
        <v>14</v>
      </c>
      <c r="B13" s="87"/>
      <c r="C13" s="110"/>
      <c r="D13" s="120"/>
    </row>
    <row r="14" ht="25.4" customHeight="1" spans="1:4">
      <c r="A14" s="144" t="s">
        <v>15</v>
      </c>
      <c r="B14" s="87">
        <v>106000</v>
      </c>
      <c r="C14" s="110"/>
      <c r="D14" s="120"/>
    </row>
    <row r="15" ht="25.4" customHeight="1" spans="1:4">
      <c r="A15" s="169" t="s">
        <v>16</v>
      </c>
      <c r="B15" s="87"/>
      <c r="C15" s="110"/>
      <c r="D15" s="120"/>
    </row>
    <row r="16" ht="25.4" customHeight="1" spans="1:4">
      <c r="A16" s="169" t="s">
        <v>17</v>
      </c>
      <c r="B16" s="120"/>
      <c r="C16" s="110"/>
      <c r="D16" s="120"/>
    </row>
    <row r="17" ht="25.4" customHeight="1" spans="1:4">
      <c r="A17" s="170" t="s">
        <v>18</v>
      </c>
      <c r="B17" s="140">
        <v>6738807.67</v>
      </c>
      <c r="C17" s="141" t="s">
        <v>19</v>
      </c>
      <c r="D17" s="140">
        <v>6738807.67</v>
      </c>
    </row>
    <row r="18" ht="25.4" customHeight="1" spans="1:4">
      <c r="A18" s="171" t="s">
        <v>20</v>
      </c>
      <c r="B18" s="140"/>
      <c r="C18" s="172" t="s">
        <v>21</v>
      </c>
      <c r="D18" s="173"/>
    </row>
    <row r="19" ht="25.4" customHeight="1" spans="1:4">
      <c r="A19" s="174" t="s">
        <v>22</v>
      </c>
      <c r="B19" s="120"/>
      <c r="C19" s="142" t="s">
        <v>22</v>
      </c>
      <c r="D19" s="87"/>
    </row>
    <row r="20" ht="25.4" customHeight="1" spans="1:4">
      <c r="A20" s="174" t="s">
        <v>23</v>
      </c>
      <c r="B20" s="120"/>
      <c r="C20" s="142" t="s">
        <v>23</v>
      </c>
      <c r="D20" s="87"/>
    </row>
    <row r="21" ht="25.4" customHeight="1" spans="1:4">
      <c r="A21" s="175" t="s">
        <v>24</v>
      </c>
      <c r="B21" s="140">
        <v>6738807.67</v>
      </c>
      <c r="C21" s="141" t="s">
        <v>25</v>
      </c>
      <c r="D21" s="136">
        <v>6738807.67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J25" sqref="J25"/>
    </sheetView>
  </sheetViews>
  <sheetFormatPr defaultColWidth="8" defaultRowHeight="14.25" customHeight="1"/>
  <cols>
    <col min="1" max="1" width="21.1388888888889" customWidth="1"/>
    <col min="2" max="2" width="35.287037037037" customWidth="1"/>
    <col min="3" max="19" width="16.1759259259259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"单位名称："&amp;"云南省畜牧总站"</f>
        <v>单位名称：云南省畜牧总站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6738807.67</v>
      </c>
      <c r="D8" s="120">
        <v>6738807.67</v>
      </c>
      <c r="E8" s="87">
        <v>6632807.67</v>
      </c>
      <c r="F8" s="87"/>
      <c r="G8" s="87"/>
      <c r="H8" s="87"/>
      <c r="I8" s="87">
        <v>106000</v>
      </c>
      <c r="J8" s="87"/>
      <c r="K8" s="87"/>
      <c r="L8" s="87">
        <v>106000</v>
      </c>
      <c r="M8" s="87"/>
      <c r="N8" s="87"/>
      <c r="O8" s="87"/>
      <c r="P8" s="87"/>
      <c r="Q8" s="87"/>
      <c r="R8" s="87"/>
      <c r="S8" s="87"/>
    </row>
    <row r="9" ht="16.5" customHeight="1" spans="1:19">
      <c r="A9" s="166" t="s">
        <v>30</v>
      </c>
      <c r="B9" s="167"/>
      <c r="C9" s="120">
        <v>6738807.67</v>
      </c>
      <c r="D9" s="120">
        <v>6738807.67</v>
      </c>
      <c r="E9" s="87">
        <v>6632807.67</v>
      </c>
      <c r="F9" s="87"/>
      <c r="G9" s="87"/>
      <c r="H9" s="87"/>
      <c r="I9" s="87">
        <v>106000</v>
      </c>
      <c r="J9" s="87"/>
      <c r="K9" s="87"/>
      <c r="L9" s="87">
        <v>106000</v>
      </c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workbookViewId="0">
      <selection activeCell="J25" sqref="J25"/>
    </sheetView>
  </sheetViews>
  <sheetFormatPr defaultColWidth="9.13888888888889" defaultRowHeight="14.25" customHeight="1"/>
  <cols>
    <col min="1" max="1" width="14.287037037037" customWidth="1"/>
    <col min="2" max="2" width="32.5740740740741" customWidth="1"/>
    <col min="3" max="6" width="18.8518518518519" customWidth="1"/>
    <col min="7" max="7" width="21.287037037037" customWidth="1"/>
    <col min="8" max="9" width="18.8518518518519" customWidth="1"/>
    <col min="10" max="10" width="17.8518518518519" customWidth="1"/>
    <col min="11" max="15" width="18.8518518518519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"单位名称："&amp;"云南省畜牧总站"</f>
        <v>单位名称：云南省畜牧总站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5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20">
        <v>518614.78</v>
      </c>
      <c r="D7" s="120">
        <v>518614.78</v>
      </c>
      <c r="E7" s="120">
        <v>518614.78</v>
      </c>
      <c r="F7" s="120"/>
      <c r="G7" s="87"/>
      <c r="H7" s="120"/>
      <c r="I7" s="120"/>
      <c r="J7" s="120"/>
      <c r="K7" s="120"/>
      <c r="L7" s="120"/>
      <c r="M7" s="87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494861.3</v>
      </c>
      <c r="D8" s="120">
        <v>494861.3</v>
      </c>
      <c r="E8" s="120">
        <v>494861.3</v>
      </c>
      <c r="F8" s="120"/>
      <c r="G8" s="87"/>
      <c r="H8" s="120"/>
      <c r="I8" s="120"/>
      <c r="J8" s="120"/>
      <c r="K8" s="120"/>
      <c r="L8" s="120"/>
      <c r="M8" s="87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11340</v>
      </c>
      <c r="D9" s="120">
        <v>11340</v>
      </c>
      <c r="E9" s="120">
        <v>11340</v>
      </c>
      <c r="F9" s="120"/>
      <c r="G9" s="87"/>
      <c r="H9" s="120"/>
      <c r="I9" s="120"/>
      <c r="J9" s="120"/>
      <c r="K9" s="120"/>
      <c r="L9" s="120"/>
      <c r="M9" s="87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483521.3</v>
      </c>
      <c r="D10" s="120">
        <v>483521.3</v>
      </c>
      <c r="E10" s="120">
        <v>483521.3</v>
      </c>
      <c r="F10" s="120"/>
      <c r="G10" s="87"/>
      <c r="H10" s="120"/>
      <c r="I10" s="120"/>
      <c r="J10" s="120"/>
      <c r="K10" s="120"/>
      <c r="L10" s="120"/>
      <c r="M10" s="87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23753.48</v>
      </c>
      <c r="D11" s="120">
        <v>23753.48</v>
      </c>
      <c r="E11" s="120">
        <v>23753.48</v>
      </c>
      <c r="F11" s="120"/>
      <c r="G11" s="87"/>
      <c r="H11" s="120"/>
      <c r="I11" s="120"/>
      <c r="J11" s="120"/>
      <c r="K11" s="120"/>
      <c r="L11" s="120"/>
      <c r="M11" s="87"/>
      <c r="N11" s="120"/>
      <c r="O11" s="120"/>
    </row>
    <row r="12" ht="20.25" customHeight="1" spans="1:15">
      <c r="A12" s="129" t="s">
        <v>69</v>
      </c>
      <c r="B12" s="129" t="s">
        <v>68</v>
      </c>
      <c r="C12" s="120">
        <v>23753.48</v>
      </c>
      <c r="D12" s="120">
        <v>23753.48</v>
      </c>
      <c r="E12" s="120">
        <v>23753.48</v>
      </c>
      <c r="F12" s="120"/>
      <c r="G12" s="87"/>
      <c r="H12" s="120"/>
      <c r="I12" s="120"/>
      <c r="J12" s="120"/>
      <c r="K12" s="120"/>
      <c r="L12" s="120"/>
      <c r="M12" s="87"/>
      <c r="N12" s="120"/>
      <c r="O12" s="120"/>
    </row>
    <row r="13" ht="20.25" customHeight="1" spans="1:15">
      <c r="A13" s="29" t="s">
        <v>70</v>
      </c>
      <c r="B13" s="29" t="s">
        <v>71</v>
      </c>
      <c r="C13" s="120">
        <v>604460.24</v>
      </c>
      <c r="D13" s="120">
        <v>604460.24</v>
      </c>
      <c r="E13" s="120">
        <v>604460.24</v>
      </c>
      <c r="F13" s="120"/>
      <c r="G13" s="87"/>
      <c r="H13" s="120"/>
      <c r="I13" s="120"/>
      <c r="J13" s="120"/>
      <c r="K13" s="120"/>
      <c r="L13" s="120"/>
      <c r="M13" s="87"/>
      <c r="N13" s="120"/>
      <c r="O13" s="120"/>
    </row>
    <row r="14" ht="20.25" customHeight="1" spans="1:15">
      <c r="A14" s="128" t="s">
        <v>72</v>
      </c>
      <c r="B14" s="128" t="s">
        <v>73</v>
      </c>
      <c r="C14" s="120">
        <v>604460.24</v>
      </c>
      <c r="D14" s="120">
        <v>604460.24</v>
      </c>
      <c r="E14" s="120">
        <v>604460.24</v>
      </c>
      <c r="F14" s="120"/>
      <c r="G14" s="87"/>
      <c r="H14" s="120"/>
      <c r="I14" s="120"/>
      <c r="J14" s="120"/>
      <c r="K14" s="120"/>
      <c r="L14" s="120"/>
      <c r="M14" s="87"/>
      <c r="N14" s="120"/>
      <c r="O14" s="120"/>
    </row>
    <row r="15" ht="20.25" customHeight="1" spans="1:15">
      <c r="A15" s="129" t="s">
        <v>74</v>
      </c>
      <c r="B15" s="129" t="s">
        <v>75</v>
      </c>
      <c r="C15" s="120">
        <v>302200.82</v>
      </c>
      <c r="D15" s="120">
        <v>302200.82</v>
      </c>
      <c r="E15" s="120">
        <v>302200.82</v>
      </c>
      <c r="F15" s="120"/>
      <c r="G15" s="87"/>
      <c r="H15" s="120"/>
      <c r="I15" s="120"/>
      <c r="J15" s="120"/>
      <c r="K15" s="120"/>
      <c r="L15" s="120"/>
      <c r="M15" s="87"/>
      <c r="N15" s="120"/>
      <c r="O15" s="120"/>
    </row>
    <row r="16" ht="20.25" customHeight="1" spans="1:15">
      <c r="A16" s="129" t="s">
        <v>76</v>
      </c>
      <c r="B16" s="129" t="s">
        <v>77</v>
      </c>
      <c r="C16" s="120">
        <v>284241.42</v>
      </c>
      <c r="D16" s="120">
        <v>284241.42</v>
      </c>
      <c r="E16" s="120">
        <v>284241.42</v>
      </c>
      <c r="F16" s="120"/>
      <c r="G16" s="87"/>
      <c r="H16" s="120"/>
      <c r="I16" s="120"/>
      <c r="J16" s="120"/>
      <c r="K16" s="120"/>
      <c r="L16" s="120"/>
      <c r="M16" s="87"/>
      <c r="N16" s="120"/>
      <c r="O16" s="120"/>
    </row>
    <row r="17" ht="20.25" customHeight="1" spans="1:15">
      <c r="A17" s="129" t="s">
        <v>78</v>
      </c>
      <c r="B17" s="129" t="s">
        <v>79</v>
      </c>
      <c r="C17" s="120">
        <v>18018</v>
      </c>
      <c r="D17" s="120">
        <v>18018</v>
      </c>
      <c r="E17" s="120">
        <v>18018</v>
      </c>
      <c r="F17" s="120"/>
      <c r="G17" s="87"/>
      <c r="H17" s="120"/>
      <c r="I17" s="120"/>
      <c r="J17" s="120"/>
      <c r="K17" s="120"/>
      <c r="L17" s="120"/>
      <c r="M17" s="87"/>
      <c r="N17" s="120"/>
      <c r="O17" s="120"/>
    </row>
    <row r="18" ht="20.25" customHeight="1" spans="1:15">
      <c r="A18" s="29" t="s">
        <v>80</v>
      </c>
      <c r="B18" s="29" t="s">
        <v>81</v>
      </c>
      <c r="C18" s="120">
        <v>5227912.84</v>
      </c>
      <c r="D18" s="120">
        <v>5121912.84</v>
      </c>
      <c r="E18" s="120">
        <v>3671912.84</v>
      </c>
      <c r="F18" s="120">
        <v>1450000</v>
      </c>
      <c r="G18" s="87"/>
      <c r="H18" s="120"/>
      <c r="I18" s="120"/>
      <c r="J18" s="120">
        <v>106000</v>
      </c>
      <c r="K18" s="120"/>
      <c r="L18" s="120"/>
      <c r="M18" s="87">
        <v>106000</v>
      </c>
      <c r="N18" s="120"/>
      <c r="O18" s="120"/>
    </row>
    <row r="19" ht="20.25" customHeight="1" spans="1:15">
      <c r="A19" s="128" t="s">
        <v>82</v>
      </c>
      <c r="B19" s="128" t="s">
        <v>83</v>
      </c>
      <c r="C19" s="120">
        <v>5227912.84</v>
      </c>
      <c r="D19" s="120">
        <v>5121912.84</v>
      </c>
      <c r="E19" s="120">
        <v>3671912.84</v>
      </c>
      <c r="F19" s="120">
        <v>1450000</v>
      </c>
      <c r="G19" s="87"/>
      <c r="H19" s="120"/>
      <c r="I19" s="120"/>
      <c r="J19" s="120">
        <v>106000</v>
      </c>
      <c r="K19" s="120"/>
      <c r="L19" s="120"/>
      <c r="M19" s="87">
        <v>106000</v>
      </c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3671912.84</v>
      </c>
      <c r="D20" s="120">
        <v>3671912.84</v>
      </c>
      <c r="E20" s="120">
        <v>3671912.84</v>
      </c>
      <c r="F20" s="120"/>
      <c r="G20" s="87"/>
      <c r="H20" s="120"/>
      <c r="I20" s="120"/>
      <c r="J20" s="120"/>
      <c r="K20" s="120"/>
      <c r="L20" s="120"/>
      <c r="M20" s="87"/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1556000</v>
      </c>
      <c r="D21" s="120">
        <v>1450000</v>
      </c>
      <c r="E21" s="120"/>
      <c r="F21" s="120">
        <v>1450000</v>
      </c>
      <c r="G21" s="87"/>
      <c r="H21" s="120"/>
      <c r="I21" s="120"/>
      <c r="J21" s="120">
        <v>106000</v>
      </c>
      <c r="K21" s="120"/>
      <c r="L21" s="120"/>
      <c r="M21" s="87">
        <v>106000</v>
      </c>
      <c r="N21" s="120"/>
      <c r="O21" s="120"/>
    </row>
    <row r="22" ht="20.25" customHeight="1" spans="1:15">
      <c r="A22" s="29" t="s">
        <v>88</v>
      </c>
      <c r="B22" s="29" t="s">
        <v>89</v>
      </c>
      <c r="C22" s="120">
        <v>387819.81</v>
      </c>
      <c r="D22" s="120">
        <v>387819.81</v>
      </c>
      <c r="E22" s="120">
        <v>387819.81</v>
      </c>
      <c r="F22" s="120"/>
      <c r="G22" s="87"/>
      <c r="H22" s="120"/>
      <c r="I22" s="120"/>
      <c r="J22" s="120"/>
      <c r="K22" s="120"/>
      <c r="L22" s="120"/>
      <c r="M22" s="87"/>
      <c r="N22" s="120"/>
      <c r="O22" s="120"/>
    </row>
    <row r="23" ht="20.25" customHeight="1" spans="1:15">
      <c r="A23" s="128" t="s">
        <v>90</v>
      </c>
      <c r="B23" s="128" t="s">
        <v>91</v>
      </c>
      <c r="C23" s="120">
        <v>387819.81</v>
      </c>
      <c r="D23" s="120">
        <v>387819.81</v>
      </c>
      <c r="E23" s="120">
        <v>387819.81</v>
      </c>
      <c r="F23" s="120"/>
      <c r="G23" s="87"/>
      <c r="H23" s="120"/>
      <c r="I23" s="120"/>
      <c r="J23" s="120"/>
      <c r="K23" s="120"/>
      <c r="L23" s="120"/>
      <c r="M23" s="87"/>
      <c r="N23" s="120"/>
      <c r="O23" s="120"/>
    </row>
    <row r="24" ht="20.25" customHeight="1" spans="1:15">
      <c r="A24" s="129" t="s">
        <v>92</v>
      </c>
      <c r="B24" s="129" t="s">
        <v>93</v>
      </c>
      <c r="C24" s="120">
        <v>387819.81</v>
      </c>
      <c r="D24" s="120">
        <v>387819.81</v>
      </c>
      <c r="E24" s="120">
        <v>387819.81</v>
      </c>
      <c r="F24" s="120"/>
      <c r="G24" s="87"/>
      <c r="H24" s="120"/>
      <c r="I24" s="120"/>
      <c r="J24" s="120"/>
      <c r="K24" s="120"/>
      <c r="L24" s="120"/>
      <c r="M24" s="87"/>
      <c r="N24" s="120"/>
      <c r="O24" s="120"/>
    </row>
    <row r="25" ht="17.25" customHeight="1" spans="1:15">
      <c r="A25" s="103" t="s">
        <v>94</v>
      </c>
      <c r="B25" s="104" t="s">
        <v>94</v>
      </c>
      <c r="C25" s="120">
        <v>6738807.67</v>
      </c>
      <c r="D25" s="120">
        <v>6632807.67</v>
      </c>
      <c r="E25" s="120">
        <v>5182807.67</v>
      </c>
      <c r="F25" s="120">
        <v>1450000</v>
      </c>
      <c r="G25" s="87"/>
      <c r="H25" s="120"/>
      <c r="I25" s="120"/>
      <c r="J25" s="120">
        <v>106000</v>
      </c>
      <c r="K25" s="120"/>
      <c r="L25" s="120"/>
      <c r="M25" s="87">
        <v>106000</v>
      </c>
      <c r="N25" s="120"/>
      <c r="O25" s="120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J25" sqref="J25"/>
    </sheetView>
  </sheetViews>
  <sheetFormatPr defaultColWidth="9.13888888888889" defaultRowHeight="14.25" customHeight="1" outlineLevelCol="3"/>
  <cols>
    <col min="1" max="1" width="49.287037037037" customWidth="1"/>
    <col min="2" max="2" width="43.3148148148148" customWidth="1"/>
    <col min="3" max="3" width="48.5740740740741" customWidth="1"/>
    <col min="4" max="4" width="41.1759259259259" customWidth="1"/>
  </cols>
  <sheetData>
    <row r="1" customHeight="1" spans="1:4">
      <c r="D1" s="91" t="s">
        <v>95</v>
      </c>
    </row>
    <row r="2" ht="31.5" customHeight="1" spans="1:4">
      <c r="A2" s="44" t="s">
        <v>96</v>
      </c>
      <c r="B2" s="132"/>
      <c r="C2" s="132"/>
      <c r="D2" s="132"/>
    </row>
    <row r="3" ht="17.25" customHeight="1" spans="1:4">
      <c r="A3" s="4" t="str">
        <f>"单位名称："&amp;"云南省畜牧总站"</f>
        <v>单位名称：云南省畜牧总站</v>
      </c>
      <c r="B3" s="133"/>
      <c r="C3" s="133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97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98</v>
      </c>
      <c r="B7" s="136">
        <v>6632807.67</v>
      </c>
      <c r="C7" s="137" t="s">
        <v>99</v>
      </c>
      <c r="D7" s="136">
        <v>6632807.67</v>
      </c>
    </row>
    <row r="8" ht="29.15" customHeight="1" spans="1:4">
      <c r="A8" s="138" t="s">
        <v>100</v>
      </c>
      <c r="B8" s="87">
        <v>6632807.67</v>
      </c>
      <c r="C8" s="110" t="str">
        <f>"（一）"&amp;"社会保障和就业支出"</f>
        <v>（一）社会保障和就业支出</v>
      </c>
      <c r="D8" s="87">
        <v>518614.78</v>
      </c>
    </row>
    <row r="9" ht="29.15" customHeight="1" spans="1:4">
      <c r="A9" s="138" t="s">
        <v>101</v>
      </c>
      <c r="B9" s="87"/>
      <c r="C9" s="110" t="str">
        <f>"（二）"&amp;"卫生健康支出"</f>
        <v>（二）卫生健康支出</v>
      </c>
      <c r="D9" s="87">
        <v>604460.24</v>
      </c>
    </row>
    <row r="10" ht="29.15" customHeight="1" spans="1:4">
      <c r="A10" s="138" t="s">
        <v>102</v>
      </c>
      <c r="B10" s="87"/>
      <c r="C10" s="110" t="str">
        <f>"（三）"&amp;"农林水支出"</f>
        <v>（三）农林水支出</v>
      </c>
      <c r="D10" s="87">
        <v>5121912.84</v>
      </c>
    </row>
    <row r="11" ht="29.15" customHeight="1" spans="1:4">
      <c r="A11" s="139" t="s">
        <v>103</v>
      </c>
      <c r="B11" s="140"/>
      <c r="C11" s="110" t="str">
        <f>"（四）"&amp;"住房保障支出"</f>
        <v>（四）住房保障支出</v>
      </c>
      <c r="D11" s="87">
        <v>387819.81</v>
      </c>
    </row>
    <row r="12" ht="29.15" customHeight="1" spans="1:4">
      <c r="A12" s="138" t="s">
        <v>100</v>
      </c>
      <c r="B12" s="120"/>
      <c r="C12" s="141"/>
      <c r="D12" s="140"/>
    </row>
    <row r="13" ht="29.15" customHeight="1" spans="1:4">
      <c r="A13" s="142" t="s">
        <v>101</v>
      </c>
      <c r="B13" s="120"/>
      <c r="C13" s="141"/>
      <c r="D13" s="140"/>
    </row>
    <row r="14" ht="29.15" customHeight="1" spans="1:4">
      <c r="A14" s="142" t="s">
        <v>102</v>
      </c>
      <c r="B14" s="140"/>
      <c r="C14" s="141"/>
      <c r="D14" s="140"/>
    </row>
    <row r="15" ht="29.15" customHeight="1" spans="1:4">
      <c r="A15" s="143"/>
      <c r="B15" s="140"/>
      <c r="C15" s="144" t="s">
        <v>104</v>
      </c>
      <c r="D15" s="140"/>
    </row>
    <row r="16" ht="29.15" customHeight="1" spans="1:4">
      <c r="A16" s="143" t="s">
        <v>105</v>
      </c>
      <c r="B16" s="140">
        <v>6632807.67</v>
      </c>
      <c r="C16" s="141" t="s">
        <v>25</v>
      </c>
      <c r="D16" s="140">
        <v>6632807.67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J25" sqref="J25"/>
    </sheetView>
  </sheetViews>
  <sheetFormatPr defaultColWidth="9.13888888888889" defaultRowHeight="14.25" customHeight="1" outlineLevelCol="6"/>
  <cols>
    <col min="1" max="1" width="20.1388888888889" customWidth="1"/>
    <col min="2" max="2" width="37.3148148148148" customWidth="1"/>
    <col min="3" max="3" width="24.287037037037" customWidth="1"/>
    <col min="4" max="6" width="25.037037037037" customWidth="1"/>
    <col min="7" max="7" width="24.287037037037" customWidth="1"/>
  </cols>
  <sheetData>
    <row r="1" ht="12" customHeight="1" spans="1:7">
      <c r="D1" s="106"/>
      <c r="F1" s="54"/>
      <c r="G1" s="54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"单位名称："&amp;"云南省畜牧总站"</f>
        <v>单位名称：云南省畜牧总站</v>
      </c>
      <c r="F3" s="102"/>
      <c r="G3" s="102" t="s">
        <v>2</v>
      </c>
    </row>
    <row r="4" ht="20.25" customHeight="1" spans="1:7">
      <c r="A4" s="122" t="s">
        <v>108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4"/>
      <c r="D5" s="94" t="s">
        <v>32</v>
      </c>
      <c r="E5" s="94" t="s">
        <v>109</v>
      </c>
      <c r="F5" s="94" t="s">
        <v>110</v>
      </c>
      <c r="G5" s="94"/>
    </row>
    <row r="6" ht="13.5" customHeight="1" spans="1:7">
      <c r="A6" s="127" t="s">
        <v>111</v>
      </c>
      <c r="B6" s="127" t="s">
        <v>112</v>
      </c>
      <c r="C6" s="127" t="s">
        <v>113</v>
      </c>
      <c r="D6" s="61"/>
      <c r="E6" s="127" t="s">
        <v>114</v>
      </c>
      <c r="F6" s="127" t="s">
        <v>115</v>
      </c>
      <c r="G6" s="127" t="s">
        <v>116</v>
      </c>
    </row>
    <row r="7" ht="18" customHeight="1" spans="1:7">
      <c r="A7" s="29" t="s">
        <v>59</v>
      </c>
      <c r="B7" s="29" t="s">
        <v>60</v>
      </c>
      <c r="C7" s="22">
        <v>518614.78</v>
      </c>
      <c r="D7" s="22">
        <v>518614.78</v>
      </c>
      <c r="E7" s="22">
        <v>507274.78</v>
      </c>
      <c r="F7" s="22">
        <v>11340</v>
      </c>
      <c r="G7" s="22"/>
    </row>
    <row r="8" ht="18" customHeight="1" spans="1:7">
      <c r="A8" s="29" t="s">
        <v>61</v>
      </c>
      <c r="B8" s="128" t="s">
        <v>62</v>
      </c>
      <c r="C8" s="22">
        <v>494861.3</v>
      </c>
      <c r="D8" s="22">
        <v>494861.3</v>
      </c>
      <c r="E8" s="22">
        <v>483521.3</v>
      </c>
      <c r="F8" s="22">
        <v>11340</v>
      </c>
      <c r="G8" s="22"/>
    </row>
    <row r="9" ht="18" customHeight="1" spans="1:7">
      <c r="A9" s="29" t="s">
        <v>63</v>
      </c>
      <c r="B9" s="129" t="s">
        <v>64</v>
      </c>
      <c r="C9" s="22">
        <v>11340</v>
      </c>
      <c r="D9" s="22">
        <v>11340</v>
      </c>
      <c r="E9" s="22"/>
      <c r="F9" s="22">
        <v>11340</v>
      </c>
      <c r="G9" s="22"/>
    </row>
    <row r="10" ht="18" customHeight="1" spans="1:7">
      <c r="A10" s="29" t="s">
        <v>65</v>
      </c>
      <c r="B10" s="129" t="s">
        <v>66</v>
      </c>
      <c r="C10" s="22">
        <v>483521.3</v>
      </c>
      <c r="D10" s="22">
        <v>483521.3</v>
      </c>
      <c r="E10" s="22">
        <v>483521.3</v>
      </c>
      <c r="F10" s="22"/>
      <c r="G10" s="22"/>
    </row>
    <row r="11" ht="18" customHeight="1" spans="1:7">
      <c r="A11" s="29" t="s">
        <v>67</v>
      </c>
      <c r="B11" s="128" t="s">
        <v>68</v>
      </c>
      <c r="C11" s="22">
        <v>23753.48</v>
      </c>
      <c r="D11" s="22">
        <v>23753.48</v>
      </c>
      <c r="E11" s="22">
        <v>23753.48</v>
      </c>
      <c r="F11" s="22"/>
      <c r="G11" s="22"/>
    </row>
    <row r="12" ht="18" customHeight="1" spans="1:7">
      <c r="A12" s="29" t="s">
        <v>69</v>
      </c>
      <c r="B12" s="129" t="s">
        <v>68</v>
      </c>
      <c r="C12" s="22">
        <v>23753.48</v>
      </c>
      <c r="D12" s="22">
        <v>23753.48</v>
      </c>
      <c r="E12" s="22">
        <v>23753.48</v>
      </c>
      <c r="F12" s="22"/>
      <c r="G12" s="22"/>
    </row>
    <row r="13" ht="18" customHeight="1" spans="1:7">
      <c r="A13" s="29" t="s">
        <v>70</v>
      </c>
      <c r="B13" s="29" t="s">
        <v>71</v>
      </c>
      <c r="C13" s="22">
        <v>604460.24</v>
      </c>
      <c r="D13" s="22">
        <v>604460.24</v>
      </c>
      <c r="E13" s="22">
        <v>604460.24</v>
      </c>
      <c r="F13" s="22"/>
      <c r="G13" s="22"/>
    </row>
    <row r="14" ht="18" customHeight="1" spans="1:7">
      <c r="A14" s="29" t="s">
        <v>72</v>
      </c>
      <c r="B14" s="128" t="s">
        <v>73</v>
      </c>
      <c r="C14" s="22">
        <v>604460.24</v>
      </c>
      <c r="D14" s="22">
        <v>604460.24</v>
      </c>
      <c r="E14" s="22">
        <v>604460.24</v>
      </c>
      <c r="F14" s="22"/>
      <c r="G14" s="22"/>
    </row>
    <row r="15" ht="18" customHeight="1" spans="1:7">
      <c r="A15" s="29" t="s">
        <v>74</v>
      </c>
      <c r="B15" s="129" t="s">
        <v>75</v>
      </c>
      <c r="C15" s="22">
        <v>302200.82</v>
      </c>
      <c r="D15" s="22">
        <v>302200.82</v>
      </c>
      <c r="E15" s="22">
        <v>302200.82</v>
      </c>
      <c r="F15" s="22"/>
      <c r="G15" s="22"/>
    </row>
    <row r="16" ht="18" customHeight="1" spans="1:7">
      <c r="A16" s="29" t="s">
        <v>76</v>
      </c>
      <c r="B16" s="129" t="s">
        <v>77</v>
      </c>
      <c r="C16" s="22">
        <v>284241.42</v>
      </c>
      <c r="D16" s="22">
        <v>284241.42</v>
      </c>
      <c r="E16" s="22">
        <v>284241.42</v>
      </c>
      <c r="F16" s="22"/>
      <c r="G16" s="22"/>
    </row>
    <row r="17" ht="18" customHeight="1" spans="1:7">
      <c r="A17" s="29" t="s">
        <v>78</v>
      </c>
      <c r="B17" s="129" t="s">
        <v>79</v>
      </c>
      <c r="C17" s="22">
        <v>18018</v>
      </c>
      <c r="D17" s="22">
        <v>18018</v>
      </c>
      <c r="E17" s="22">
        <v>18018</v>
      </c>
      <c r="F17" s="22"/>
      <c r="G17" s="22"/>
    </row>
    <row r="18" ht="18" customHeight="1" spans="1:7">
      <c r="A18" s="29" t="s">
        <v>80</v>
      </c>
      <c r="B18" s="29" t="s">
        <v>81</v>
      </c>
      <c r="C18" s="22">
        <v>5121912.84</v>
      </c>
      <c r="D18" s="22">
        <v>3671912.84</v>
      </c>
      <c r="E18" s="22">
        <v>3342023</v>
      </c>
      <c r="F18" s="22">
        <v>329889.84</v>
      </c>
      <c r="G18" s="22">
        <v>1450000</v>
      </c>
    </row>
    <row r="19" ht="18" customHeight="1" spans="1:7">
      <c r="A19" s="29" t="s">
        <v>82</v>
      </c>
      <c r="B19" s="128" t="s">
        <v>83</v>
      </c>
      <c r="C19" s="22">
        <v>5121912.84</v>
      </c>
      <c r="D19" s="22">
        <v>3671912.84</v>
      </c>
      <c r="E19" s="22">
        <v>3342023</v>
      </c>
      <c r="F19" s="22">
        <v>329889.84</v>
      </c>
      <c r="G19" s="22">
        <v>1450000</v>
      </c>
    </row>
    <row r="20" ht="18" customHeight="1" spans="1:7">
      <c r="A20" s="29" t="s">
        <v>84</v>
      </c>
      <c r="B20" s="129" t="s">
        <v>85</v>
      </c>
      <c r="C20" s="22">
        <v>3671912.84</v>
      </c>
      <c r="D20" s="22">
        <v>3671912.84</v>
      </c>
      <c r="E20" s="22">
        <v>3342023</v>
      </c>
      <c r="F20" s="22">
        <v>329889.84</v>
      </c>
      <c r="G20" s="22"/>
    </row>
    <row r="21" ht="18" customHeight="1" spans="1:7">
      <c r="A21" s="29" t="s">
        <v>86</v>
      </c>
      <c r="B21" s="129" t="s">
        <v>87</v>
      </c>
      <c r="C21" s="22">
        <v>1450000</v>
      </c>
      <c r="D21" s="22"/>
      <c r="E21" s="22"/>
      <c r="F21" s="22"/>
      <c r="G21" s="22">
        <v>1450000</v>
      </c>
    </row>
    <row r="22" ht="18" customHeight="1" spans="1:7">
      <c r="A22" s="29" t="s">
        <v>88</v>
      </c>
      <c r="B22" s="29" t="s">
        <v>89</v>
      </c>
      <c r="C22" s="22">
        <v>387819.81</v>
      </c>
      <c r="D22" s="22">
        <v>387819.81</v>
      </c>
      <c r="E22" s="22">
        <v>387819.81</v>
      </c>
      <c r="F22" s="22"/>
      <c r="G22" s="22"/>
    </row>
    <row r="23" ht="18" customHeight="1" spans="1:7">
      <c r="A23" s="29" t="s">
        <v>90</v>
      </c>
      <c r="B23" s="128" t="s">
        <v>91</v>
      </c>
      <c r="C23" s="22">
        <v>387819.81</v>
      </c>
      <c r="D23" s="22">
        <v>387819.81</v>
      </c>
      <c r="E23" s="22">
        <v>387819.81</v>
      </c>
      <c r="F23" s="22"/>
      <c r="G23" s="22"/>
    </row>
    <row r="24" ht="18" customHeight="1" spans="1:7">
      <c r="A24" s="29" t="s">
        <v>92</v>
      </c>
      <c r="B24" s="129" t="s">
        <v>93</v>
      </c>
      <c r="C24" s="22">
        <v>387819.81</v>
      </c>
      <c r="D24" s="22">
        <v>387819.81</v>
      </c>
      <c r="E24" s="22">
        <v>387819.81</v>
      </c>
      <c r="F24" s="22"/>
      <c r="G24" s="22"/>
    </row>
    <row r="25" ht="18" customHeight="1" spans="1:7">
      <c r="A25" s="130" t="s">
        <v>94</v>
      </c>
      <c r="B25" s="131" t="s">
        <v>94</v>
      </c>
      <c r="C25" s="22">
        <v>6632807.67</v>
      </c>
      <c r="D25" s="22">
        <v>5182807.67</v>
      </c>
      <c r="E25" s="22">
        <v>4841577.83</v>
      </c>
      <c r="F25" s="22">
        <v>341229.84</v>
      </c>
      <c r="G25" s="22">
        <v>1450000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J25" sqref="J25"/>
    </sheetView>
  </sheetViews>
  <sheetFormatPr defaultColWidth="9.13888888888889" defaultRowHeight="14.25" customHeight="1" outlineLevelRow="6" outlineLevelCol="5"/>
  <cols>
    <col min="1" max="1" width="27.4259259259259" customWidth="1"/>
    <col min="2" max="6" width="31.1759259259259" customWidth="1"/>
  </cols>
  <sheetData>
    <row r="1" ht="12" customHeight="1" spans="1:6">
      <c r="A1" s="116"/>
      <c r="B1" s="116"/>
      <c r="C1" s="59"/>
      <c r="F1" s="58" t="s">
        <v>117</v>
      </c>
    </row>
    <row r="2" ht="25.5" customHeight="1" spans="1:6">
      <c r="A2" s="117" t="s">
        <v>118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"单位名称："&amp;"云南省畜牧总站"</f>
        <v>单位名称：云南省畜牧总站</v>
      </c>
      <c r="B3" s="116"/>
      <c r="C3" s="59"/>
      <c r="F3" s="58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1" t="s">
        <v>32</v>
      </c>
      <c r="D5" s="61" t="s">
        <v>124</v>
      </c>
      <c r="E5" s="61" t="s">
        <v>125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50800</v>
      </c>
      <c r="B7" s="120"/>
      <c r="C7" s="121">
        <v>46800</v>
      </c>
      <c r="D7" s="120"/>
      <c r="E7" s="120">
        <v>46800</v>
      </c>
      <c r="F7" s="120">
        <v>4000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workbookViewId="0">
      <selection activeCell="J25" sqref="J25"/>
    </sheetView>
  </sheetViews>
  <sheetFormatPr defaultColWidth="9.13888888888889" defaultRowHeight="14.25" customHeight="1"/>
  <cols>
    <col min="1" max="1" width="28.7037037037037" customWidth="1"/>
    <col min="2" max="3" width="23.8518518518519" customWidth="1"/>
    <col min="4" max="4" width="14.6018518518519" customWidth="1"/>
    <col min="5" max="5" width="18.4537037037037" customWidth="1"/>
    <col min="6" max="6" width="14.7407407407407" customWidth="1"/>
    <col min="7" max="7" width="18.8796296296296" customWidth="1"/>
    <col min="8" max="13" width="15.3148148148148" customWidth="1"/>
    <col min="14" max="16" width="14.7407407407407" customWidth="1"/>
    <col min="17" max="17" width="14.8796296296296" customWidth="1"/>
    <col min="18" max="23" width="15.037037037037" customWidth="1"/>
  </cols>
  <sheetData>
    <row r="1" ht="13.5" customHeight="1" spans="1:23">
      <c r="D1" s="1"/>
      <c r="E1" s="1"/>
      <c r="F1" s="1"/>
      <c r="G1" s="1"/>
      <c r="U1" s="106"/>
      <c r="W1" s="54" t="s">
        <v>126</v>
      </c>
    </row>
    <row r="2" ht="27.75" customHeight="1" spans="1:23">
      <c r="A2" s="26" t="s">
        <v>127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"单位名称："&amp;"云南省畜牧总站"</f>
        <v>单位名称：云南省畜牧总站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2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1" t="s">
        <v>135</v>
      </c>
      <c r="I4" s="61"/>
      <c r="J4" s="61"/>
      <c r="K4" s="61"/>
      <c r="L4" s="108"/>
      <c r="M4" s="108"/>
      <c r="N4" s="108"/>
      <c r="O4" s="108"/>
      <c r="P4" s="108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8"/>
      <c r="M5" s="108"/>
      <c r="N5" s="108" t="s">
        <v>136</v>
      </c>
      <c r="O5" s="108"/>
      <c r="P5" s="108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137</v>
      </c>
      <c r="J6" s="46" t="s">
        <v>138</v>
      </c>
      <c r="K6" s="46" t="s">
        <v>139</v>
      </c>
      <c r="L6" s="113" t="s">
        <v>140</v>
      </c>
      <c r="M6" s="113" t="s">
        <v>141</v>
      </c>
      <c r="N6" s="113" t="s">
        <v>33</v>
      </c>
      <c r="O6" s="113" t="s">
        <v>34</v>
      </c>
      <c r="P6" s="113" t="s">
        <v>35</v>
      </c>
      <c r="Q6" s="46"/>
      <c r="R6" s="46" t="s">
        <v>32</v>
      </c>
      <c r="S6" s="46" t="s">
        <v>43</v>
      </c>
      <c r="T6" s="46" t="s">
        <v>142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3"/>
      <c r="M7" s="113"/>
      <c r="N7" s="113"/>
      <c r="O7" s="113"/>
      <c r="P7" s="113"/>
      <c r="Q7" s="46"/>
      <c r="R7" s="46"/>
      <c r="S7" s="46"/>
      <c r="T7" s="46"/>
      <c r="U7" s="46"/>
      <c r="V7" s="46"/>
      <c r="W7" s="46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110" t="s">
        <v>45</v>
      </c>
      <c r="B9" s="111"/>
      <c r="C9" s="110"/>
      <c r="D9" s="110"/>
      <c r="E9" s="110"/>
      <c r="F9" s="110"/>
      <c r="G9" s="110"/>
      <c r="H9" s="22">
        <v>5182807.67</v>
      </c>
      <c r="I9" s="22">
        <v>5182807.67</v>
      </c>
      <c r="J9" s="22">
        <v>1271113.22</v>
      </c>
      <c r="K9" s="22"/>
      <c r="L9" s="22">
        <v>3911694.45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143</v>
      </c>
      <c r="C10" s="110" t="s">
        <v>144</v>
      </c>
      <c r="D10" s="110" t="s">
        <v>84</v>
      </c>
      <c r="E10" s="110" t="s">
        <v>85</v>
      </c>
      <c r="F10" s="110" t="s">
        <v>145</v>
      </c>
      <c r="G10" s="110" t="s">
        <v>146</v>
      </c>
      <c r="H10" s="22">
        <v>1365540</v>
      </c>
      <c r="I10" s="22">
        <v>1365540</v>
      </c>
      <c r="J10" s="22">
        <v>341385</v>
      </c>
      <c r="K10" s="22"/>
      <c r="L10" s="22">
        <v>1024155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143</v>
      </c>
      <c r="C11" s="110" t="s">
        <v>144</v>
      </c>
      <c r="D11" s="110" t="s">
        <v>84</v>
      </c>
      <c r="E11" s="110" t="s">
        <v>85</v>
      </c>
      <c r="F11" s="110" t="s">
        <v>147</v>
      </c>
      <c r="G11" s="110" t="s">
        <v>148</v>
      </c>
      <c r="H11" s="22">
        <v>49920</v>
      </c>
      <c r="I11" s="22">
        <v>49920</v>
      </c>
      <c r="J11" s="22">
        <v>12480</v>
      </c>
      <c r="K11" s="22"/>
      <c r="L11" s="22">
        <v>37440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143</v>
      </c>
      <c r="C12" s="110" t="s">
        <v>144</v>
      </c>
      <c r="D12" s="110" t="s">
        <v>84</v>
      </c>
      <c r="E12" s="110" t="s">
        <v>85</v>
      </c>
      <c r="F12" s="110" t="s">
        <v>149</v>
      </c>
      <c r="G12" s="110" t="s">
        <v>150</v>
      </c>
      <c r="H12" s="22">
        <v>113795</v>
      </c>
      <c r="I12" s="22">
        <v>113795</v>
      </c>
      <c r="J12" s="22">
        <v>28448.75</v>
      </c>
      <c r="K12" s="22"/>
      <c r="L12" s="22">
        <v>85346.25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143</v>
      </c>
      <c r="C13" s="110" t="s">
        <v>144</v>
      </c>
      <c r="D13" s="110" t="s">
        <v>84</v>
      </c>
      <c r="E13" s="110" t="s">
        <v>85</v>
      </c>
      <c r="F13" s="110" t="s">
        <v>151</v>
      </c>
      <c r="G13" s="110" t="s">
        <v>152</v>
      </c>
      <c r="H13" s="22">
        <v>1812768</v>
      </c>
      <c r="I13" s="22">
        <v>1812768</v>
      </c>
      <c r="J13" s="22">
        <v>453192</v>
      </c>
      <c r="K13" s="22"/>
      <c r="L13" s="22">
        <v>1359576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153</v>
      </c>
      <c r="C14" s="110" t="s">
        <v>154</v>
      </c>
      <c r="D14" s="110" t="s">
        <v>65</v>
      </c>
      <c r="E14" s="110" t="s">
        <v>66</v>
      </c>
      <c r="F14" s="110" t="s">
        <v>155</v>
      </c>
      <c r="G14" s="110" t="s">
        <v>156</v>
      </c>
      <c r="H14" s="22">
        <v>483521.3</v>
      </c>
      <c r="I14" s="22">
        <v>483521.3</v>
      </c>
      <c r="J14" s="22">
        <v>120880.33</v>
      </c>
      <c r="K14" s="22"/>
      <c r="L14" s="22">
        <v>362640.97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153</v>
      </c>
      <c r="C15" s="110" t="s">
        <v>154</v>
      </c>
      <c r="D15" s="110" t="s">
        <v>69</v>
      </c>
      <c r="E15" s="110" t="s">
        <v>68</v>
      </c>
      <c r="F15" s="110" t="s">
        <v>157</v>
      </c>
      <c r="G15" s="110" t="s">
        <v>158</v>
      </c>
      <c r="H15" s="22">
        <v>23753.48</v>
      </c>
      <c r="I15" s="22">
        <v>23753.48</v>
      </c>
      <c r="J15" s="22">
        <v>5938.38</v>
      </c>
      <c r="K15" s="22"/>
      <c r="L15" s="22">
        <v>17815.1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153</v>
      </c>
      <c r="C16" s="110" t="s">
        <v>154</v>
      </c>
      <c r="D16" s="110" t="s">
        <v>74</v>
      </c>
      <c r="E16" s="110" t="s">
        <v>75</v>
      </c>
      <c r="F16" s="110" t="s">
        <v>159</v>
      </c>
      <c r="G16" s="110" t="s">
        <v>160</v>
      </c>
      <c r="H16" s="22">
        <v>302200.82</v>
      </c>
      <c r="I16" s="22">
        <v>302200.82</v>
      </c>
      <c r="J16" s="22">
        <v>75550.21</v>
      </c>
      <c r="K16" s="22"/>
      <c r="L16" s="22">
        <v>226650.61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153</v>
      </c>
      <c r="C17" s="110" t="s">
        <v>154</v>
      </c>
      <c r="D17" s="110" t="s">
        <v>76</v>
      </c>
      <c r="E17" s="110" t="s">
        <v>77</v>
      </c>
      <c r="F17" s="110" t="s">
        <v>161</v>
      </c>
      <c r="G17" s="110" t="s">
        <v>162</v>
      </c>
      <c r="H17" s="22">
        <v>284241.42</v>
      </c>
      <c r="I17" s="22">
        <v>284241.42</v>
      </c>
      <c r="J17" s="22">
        <v>71060.36</v>
      </c>
      <c r="K17" s="22"/>
      <c r="L17" s="22">
        <v>213181.06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153</v>
      </c>
      <c r="C18" s="110" t="s">
        <v>154</v>
      </c>
      <c r="D18" s="110" t="s">
        <v>78</v>
      </c>
      <c r="E18" s="110" t="s">
        <v>79</v>
      </c>
      <c r="F18" s="110" t="s">
        <v>157</v>
      </c>
      <c r="G18" s="110" t="s">
        <v>158</v>
      </c>
      <c r="H18" s="22">
        <v>18018</v>
      </c>
      <c r="I18" s="22">
        <v>18018</v>
      </c>
      <c r="J18" s="22">
        <v>18018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163</v>
      </c>
      <c r="C19" s="110" t="s">
        <v>93</v>
      </c>
      <c r="D19" s="110" t="s">
        <v>92</v>
      </c>
      <c r="E19" s="110" t="s">
        <v>93</v>
      </c>
      <c r="F19" s="110" t="s">
        <v>164</v>
      </c>
      <c r="G19" s="110" t="s">
        <v>93</v>
      </c>
      <c r="H19" s="22">
        <v>387819.81</v>
      </c>
      <c r="I19" s="22">
        <v>387819.81</v>
      </c>
      <c r="J19" s="22">
        <v>96954.95</v>
      </c>
      <c r="K19" s="22"/>
      <c r="L19" s="22">
        <v>290864.86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165</v>
      </c>
      <c r="C20" s="110" t="s">
        <v>166</v>
      </c>
      <c r="D20" s="110" t="s">
        <v>84</v>
      </c>
      <c r="E20" s="110" t="s">
        <v>85</v>
      </c>
      <c r="F20" s="110" t="s">
        <v>167</v>
      </c>
      <c r="G20" s="110" t="s">
        <v>168</v>
      </c>
      <c r="H20" s="22">
        <v>46800</v>
      </c>
      <c r="I20" s="22">
        <v>46800</v>
      </c>
      <c r="J20" s="22"/>
      <c r="K20" s="22"/>
      <c r="L20" s="22">
        <v>46800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169</v>
      </c>
      <c r="C21" s="110" t="s">
        <v>123</v>
      </c>
      <c r="D21" s="110" t="s">
        <v>84</v>
      </c>
      <c r="E21" s="110" t="s">
        <v>85</v>
      </c>
      <c r="F21" s="110" t="s">
        <v>170</v>
      </c>
      <c r="G21" s="110" t="s">
        <v>123</v>
      </c>
      <c r="H21" s="22">
        <v>4000</v>
      </c>
      <c r="I21" s="22">
        <v>4000</v>
      </c>
      <c r="J21" s="22">
        <v>1000</v>
      </c>
      <c r="K21" s="22"/>
      <c r="L21" s="22">
        <v>3000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171</v>
      </c>
      <c r="C22" s="110" t="s">
        <v>172</v>
      </c>
      <c r="D22" s="110" t="s">
        <v>84</v>
      </c>
      <c r="E22" s="110" t="s">
        <v>85</v>
      </c>
      <c r="F22" s="110" t="s">
        <v>173</v>
      </c>
      <c r="G22" s="110" t="s">
        <v>172</v>
      </c>
      <c r="H22" s="22">
        <v>66840.46</v>
      </c>
      <c r="I22" s="22">
        <v>66840.46</v>
      </c>
      <c r="J22" s="22">
        <v>16710.12</v>
      </c>
      <c r="K22" s="22"/>
      <c r="L22" s="22">
        <v>50130.34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174</v>
      </c>
      <c r="C23" s="110" t="s">
        <v>175</v>
      </c>
      <c r="D23" s="110" t="s">
        <v>63</v>
      </c>
      <c r="E23" s="110" t="s">
        <v>64</v>
      </c>
      <c r="F23" s="110" t="s">
        <v>176</v>
      </c>
      <c r="G23" s="110" t="s">
        <v>177</v>
      </c>
      <c r="H23" s="22">
        <v>11340</v>
      </c>
      <c r="I23" s="22">
        <v>11340</v>
      </c>
      <c r="J23" s="22">
        <v>2835</v>
      </c>
      <c r="K23" s="22"/>
      <c r="L23" s="22">
        <v>8505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174</v>
      </c>
      <c r="C24" s="110" t="s">
        <v>175</v>
      </c>
      <c r="D24" s="110" t="s">
        <v>84</v>
      </c>
      <c r="E24" s="110" t="s">
        <v>85</v>
      </c>
      <c r="F24" s="110" t="s">
        <v>178</v>
      </c>
      <c r="G24" s="110" t="s">
        <v>179</v>
      </c>
      <c r="H24" s="22">
        <v>15608.92</v>
      </c>
      <c r="I24" s="22">
        <v>15608.92</v>
      </c>
      <c r="J24" s="22"/>
      <c r="K24" s="22"/>
      <c r="L24" s="22">
        <v>15608.92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174</v>
      </c>
      <c r="C25" s="110" t="s">
        <v>175</v>
      </c>
      <c r="D25" s="110" t="s">
        <v>84</v>
      </c>
      <c r="E25" s="110" t="s">
        <v>85</v>
      </c>
      <c r="F25" s="110" t="s">
        <v>180</v>
      </c>
      <c r="G25" s="110" t="s">
        <v>181</v>
      </c>
      <c r="H25" s="22">
        <v>3500</v>
      </c>
      <c r="I25" s="22">
        <v>3500</v>
      </c>
      <c r="J25" s="22">
        <v>875</v>
      </c>
      <c r="K25" s="22"/>
      <c r="L25" s="22">
        <v>2625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174</v>
      </c>
      <c r="C26" s="110" t="s">
        <v>175</v>
      </c>
      <c r="D26" s="110" t="s">
        <v>84</v>
      </c>
      <c r="E26" s="110" t="s">
        <v>85</v>
      </c>
      <c r="F26" s="110" t="s">
        <v>182</v>
      </c>
      <c r="G26" s="110" t="s">
        <v>183</v>
      </c>
      <c r="H26" s="22">
        <v>11000</v>
      </c>
      <c r="I26" s="22">
        <v>11000</v>
      </c>
      <c r="J26" s="22">
        <v>2750</v>
      </c>
      <c r="K26" s="22"/>
      <c r="L26" s="22">
        <v>8250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174</v>
      </c>
      <c r="C27" s="110" t="s">
        <v>175</v>
      </c>
      <c r="D27" s="110" t="s">
        <v>84</v>
      </c>
      <c r="E27" s="110" t="s">
        <v>85</v>
      </c>
      <c r="F27" s="110" t="s">
        <v>184</v>
      </c>
      <c r="G27" s="110" t="s">
        <v>185</v>
      </c>
      <c r="H27" s="22">
        <v>8000</v>
      </c>
      <c r="I27" s="22">
        <v>8000</v>
      </c>
      <c r="J27" s="22">
        <v>2000</v>
      </c>
      <c r="K27" s="22"/>
      <c r="L27" s="22">
        <v>6000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174</v>
      </c>
      <c r="C28" s="110" t="s">
        <v>175</v>
      </c>
      <c r="D28" s="110" t="s">
        <v>84</v>
      </c>
      <c r="E28" s="110" t="s">
        <v>85</v>
      </c>
      <c r="F28" s="110" t="s">
        <v>186</v>
      </c>
      <c r="G28" s="110" t="s">
        <v>187</v>
      </c>
      <c r="H28" s="22">
        <v>50000</v>
      </c>
      <c r="I28" s="22">
        <v>50000</v>
      </c>
      <c r="J28" s="22"/>
      <c r="K28" s="22"/>
      <c r="L28" s="22">
        <v>50000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174</v>
      </c>
      <c r="C29" s="110" t="s">
        <v>175</v>
      </c>
      <c r="D29" s="110" t="s">
        <v>84</v>
      </c>
      <c r="E29" s="110" t="s">
        <v>85</v>
      </c>
      <c r="F29" s="110" t="s">
        <v>188</v>
      </c>
      <c r="G29" s="110" t="s">
        <v>189</v>
      </c>
      <c r="H29" s="22">
        <v>15000</v>
      </c>
      <c r="I29" s="22">
        <v>15000</v>
      </c>
      <c r="J29" s="22">
        <v>3750</v>
      </c>
      <c r="K29" s="22"/>
      <c r="L29" s="22">
        <v>11250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174</v>
      </c>
      <c r="C30" s="110" t="s">
        <v>175</v>
      </c>
      <c r="D30" s="110" t="s">
        <v>84</v>
      </c>
      <c r="E30" s="110" t="s">
        <v>85</v>
      </c>
      <c r="F30" s="110" t="s">
        <v>176</v>
      </c>
      <c r="G30" s="110" t="s">
        <v>177</v>
      </c>
      <c r="H30" s="22">
        <v>69140.46</v>
      </c>
      <c r="I30" s="22">
        <v>69140.46</v>
      </c>
      <c r="J30" s="22">
        <v>17285.12</v>
      </c>
      <c r="K30" s="22"/>
      <c r="L30" s="22">
        <v>51855.34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5" t="s">
        <v>45</v>
      </c>
      <c r="B31" s="111" t="s">
        <v>174</v>
      </c>
      <c r="C31" s="110" t="s">
        <v>175</v>
      </c>
      <c r="D31" s="110" t="s">
        <v>84</v>
      </c>
      <c r="E31" s="110" t="s">
        <v>85</v>
      </c>
      <c r="F31" s="110" t="s">
        <v>190</v>
      </c>
      <c r="G31" s="110" t="s">
        <v>191</v>
      </c>
      <c r="H31" s="22">
        <v>40000</v>
      </c>
      <c r="I31" s="22">
        <v>40000</v>
      </c>
      <c r="J31" s="22"/>
      <c r="K31" s="22"/>
      <c r="L31" s="22">
        <v>40000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18.75" customHeight="1" spans="1:23">
      <c r="A32" s="30" t="s">
        <v>94</v>
      </c>
      <c r="B32" s="31"/>
      <c r="C32" s="31"/>
      <c r="D32" s="31"/>
      <c r="E32" s="31"/>
      <c r="F32" s="31"/>
      <c r="G32" s="32"/>
      <c r="H32" s="22">
        <v>5182807.67</v>
      </c>
      <c r="I32" s="22">
        <v>5182807.67</v>
      </c>
      <c r="J32" s="22">
        <v>1271113.22</v>
      </c>
      <c r="K32" s="22"/>
      <c r="L32" s="22">
        <v>3911694.45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</sheetData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6"/>
  <sheetViews>
    <sheetView showZeros="0" workbookViewId="0">
      <selection activeCell="J25" sqref="J25"/>
    </sheetView>
  </sheetViews>
  <sheetFormatPr defaultColWidth="9.13888888888889" defaultRowHeight="14.25" customHeight="1"/>
  <cols>
    <col min="1" max="1" width="14.5740740740741" customWidth="1"/>
    <col min="2" max="2" width="21.037037037037" customWidth="1"/>
    <col min="3" max="3" width="31.3148148148148" customWidth="1"/>
    <col min="4" max="4" width="23.8518518518519" customWidth="1"/>
    <col min="5" max="5" width="15.6018518518519" customWidth="1"/>
    <col min="6" max="6" width="19.7407407407407" customWidth="1"/>
    <col min="7" max="7" width="14.8796296296296" customWidth="1"/>
    <col min="8" max="8" width="19.7407407407407" customWidth="1"/>
    <col min="9" max="16" width="14.1759259259259" customWidth="1"/>
    <col min="17" max="17" width="13.6018518518519" customWidth="1"/>
    <col min="18" max="23" width="15.1759259259259" customWidth="1"/>
  </cols>
  <sheetData>
    <row r="1" ht="13.5" customHeight="1" spans="1:23">
      <c r="E1" s="1"/>
      <c r="F1" s="1"/>
      <c r="G1" s="1"/>
      <c r="H1" s="1"/>
      <c r="U1" s="106"/>
      <c r="W1" s="54" t="s">
        <v>192</v>
      </c>
    </row>
    <row r="2" ht="27.75" customHeight="1" spans="1:23">
      <c r="A2" s="26" t="s">
        <v>193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"单位名称："&amp;"云南省畜牧总站"</f>
        <v>单位名称：云南省畜牧总站</v>
      </c>
      <c r="B3" s="107" t="str">
        <f t="shared" si="0"/>
        <v>单位名称：云南省畜牧总站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2" t="s">
        <v>119</v>
      </c>
    </row>
    <row r="4" ht="21.75" customHeight="1" spans="1:23">
      <c r="A4" s="8" t="s">
        <v>194</v>
      </c>
      <c r="B4" s="8" t="s">
        <v>129</v>
      </c>
      <c r="C4" s="8" t="s">
        <v>130</v>
      </c>
      <c r="D4" s="8" t="s">
        <v>195</v>
      </c>
      <c r="E4" s="9" t="s">
        <v>131</v>
      </c>
      <c r="F4" s="9" t="s">
        <v>132</v>
      </c>
      <c r="G4" s="9" t="s">
        <v>133</v>
      </c>
      <c r="H4" s="9" t="s">
        <v>134</v>
      </c>
      <c r="I4" s="61" t="s">
        <v>30</v>
      </c>
      <c r="J4" s="61" t="s">
        <v>196</v>
      </c>
      <c r="K4" s="61"/>
      <c r="L4" s="61"/>
      <c r="M4" s="61"/>
      <c r="N4" s="108" t="s">
        <v>136</v>
      </c>
      <c r="O4" s="108"/>
      <c r="P4" s="108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9" t="s">
        <v>33</v>
      </c>
      <c r="O5" s="109" t="s">
        <v>34</v>
      </c>
      <c r="P5" s="109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197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0"/>
      <c r="B8" s="111"/>
      <c r="C8" s="110" t="s">
        <v>198</v>
      </c>
      <c r="D8" s="110"/>
      <c r="E8" s="110"/>
      <c r="F8" s="110"/>
      <c r="G8" s="110"/>
      <c r="H8" s="110"/>
      <c r="I8" s="112">
        <v>1556000</v>
      </c>
      <c r="J8" s="112">
        <v>1450000</v>
      </c>
      <c r="K8" s="112">
        <v>1450000</v>
      </c>
      <c r="L8" s="112"/>
      <c r="M8" s="112"/>
      <c r="N8" s="112"/>
      <c r="O8" s="112"/>
      <c r="P8" s="112"/>
      <c r="Q8" s="112"/>
      <c r="R8" s="112">
        <v>106000</v>
      </c>
      <c r="S8" s="112"/>
      <c r="T8" s="112"/>
      <c r="U8" s="87">
        <v>106000</v>
      </c>
      <c r="V8" s="112"/>
      <c r="W8" s="112"/>
    </row>
    <row r="9" ht="32.9" customHeight="1" spans="1:23">
      <c r="A9" s="110" t="s">
        <v>199</v>
      </c>
      <c r="B9" s="111" t="s">
        <v>200</v>
      </c>
      <c r="C9" s="110" t="s">
        <v>198</v>
      </c>
      <c r="D9" s="110" t="s">
        <v>45</v>
      </c>
      <c r="E9" s="110" t="s">
        <v>86</v>
      </c>
      <c r="F9" s="110" t="s">
        <v>87</v>
      </c>
      <c r="G9" s="110" t="s">
        <v>201</v>
      </c>
      <c r="H9" s="110" t="s">
        <v>202</v>
      </c>
      <c r="I9" s="112">
        <v>278850</v>
      </c>
      <c r="J9" s="112">
        <v>278850</v>
      </c>
      <c r="K9" s="112">
        <v>278850</v>
      </c>
      <c r="L9" s="112"/>
      <c r="M9" s="112"/>
      <c r="N9" s="112"/>
      <c r="O9" s="112"/>
      <c r="P9" s="112"/>
      <c r="Q9" s="112"/>
      <c r="R9" s="112"/>
      <c r="S9" s="112"/>
      <c r="T9" s="112"/>
      <c r="U9" s="87"/>
      <c r="V9" s="112"/>
      <c r="W9" s="112"/>
    </row>
    <row r="10" ht="32.9" customHeight="1" spans="1:23">
      <c r="A10" s="110" t="s">
        <v>199</v>
      </c>
      <c r="B10" s="111" t="s">
        <v>200</v>
      </c>
      <c r="C10" s="110" t="s">
        <v>198</v>
      </c>
      <c r="D10" s="110" t="s">
        <v>45</v>
      </c>
      <c r="E10" s="110" t="s">
        <v>86</v>
      </c>
      <c r="F10" s="110" t="s">
        <v>87</v>
      </c>
      <c r="G10" s="110" t="s">
        <v>203</v>
      </c>
      <c r="H10" s="110" t="s">
        <v>204</v>
      </c>
      <c r="I10" s="112">
        <v>516500</v>
      </c>
      <c r="J10" s="112">
        <v>450500</v>
      </c>
      <c r="K10" s="112">
        <v>450500</v>
      </c>
      <c r="L10" s="112"/>
      <c r="M10" s="112"/>
      <c r="N10" s="112"/>
      <c r="O10" s="112"/>
      <c r="P10" s="112"/>
      <c r="Q10" s="112"/>
      <c r="R10" s="112">
        <v>66000</v>
      </c>
      <c r="S10" s="112"/>
      <c r="T10" s="112"/>
      <c r="U10" s="87">
        <v>66000</v>
      </c>
      <c r="V10" s="112"/>
      <c r="W10" s="112"/>
    </row>
    <row r="11" ht="32.9" customHeight="1" spans="1:23">
      <c r="A11" s="110" t="s">
        <v>199</v>
      </c>
      <c r="B11" s="111" t="s">
        <v>200</v>
      </c>
      <c r="C11" s="110" t="s">
        <v>198</v>
      </c>
      <c r="D11" s="110" t="s">
        <v>45</v>
      </c>
      <c r="E11" s="110" t="s">
        <v>86</v>
      </c>
      <c r="F11" s="110" t="s">
        <v>87</v>
      </c>
      <c r="G11" s="110" t="s">
        <v>205</v>
      </c>
      <c r="H11" s="110" t="s">
        <v>206</v>
      </c>
      <c r="I11" s="112">
        <v>349650</v>
      </c>
      <c r="J11" s="112">
        <v>349650</v>
      </c>
      <c r="K11" s="112">
        <v>349650</v>
      </c>
      <c r="L11" s="112"/>
      <c r="M11" s="112"/>
      <c r="N11" s="112"/>
      <c r="O11" s="112"/>
      <c r="P11" s="112"/>
      <c r="Q11" s="112"/>
      <c r="R11" s="112"/>
      <c r="S11" s="112"/>
      <c r="T11" s="112"/>
      <c r="U11" s="87"/>
      <c r="V11" s="112"/>
      <c r="W11" s="112"/>
    </row>
    <row r="12" ht="32.9" customHeight="1" spans="1:23">
      <c r="A12" s="110" t="s">
        <v>199</v>
      </c>
      <c r="B12" s="111" t="s">
        <v>200</v>
      </c>
      <c r="C12" s="110" t="s">
        <v>198</v>
      </c>
      <c r="D12" s="110" t="s">
        <v>45</v>
      </c>
      <c r="E12" s="110" t="s">
        <v>86</v>
      </c>
      <c r="F12" s="110" t="s">
        <v>87</v>
      </c>
      <c r="G12" s="110" t="s">
        <v>207</v>
      </c>
      <c r="H12" s="110" t="s">
        <v>208</v>
      </c>
      <c r="I12" s="112">
        <v>145000</v>
      </c>
      <c r="J12" s="112">
        <v>145000</v>
      </c>
      <c r="K12" s="112">
        <v>145000</v>
      </c>
      <c r="L12" s="112"/>
      <c r="M12" s="112"/>
      <c r="N12" s="112"/>
      <c r="O12" s="112"/>
      <c r="P12" s="112"/>
      <c r="Q12" s="112"/>
      <c r="R12" s="112"/>
      <c r="S12" s="112"/>
      <c r="T12" s="112"/>
      <c r="U12" s="87"/>
      <c r="V12" s="112"/>
      <c r="W12" s="112"/>
    </row>
    <row r="13" ht="32.9" customHeight="1" spans="1:23">
      <c r="A13" s="110" t="s">
        <v>199</v>
      </c>
      <c r="B13" s="111" t="s">
        <v>200</v>
      </c>
      <c r="C13" s="110" t="s">
        <v>198</v>
      </c>
      <c r="D13" s="110" t="s">
        <v>45</v>
      </c>
      <c r="E13" s="110" t="s">
        <v>86</v>
      </c>
      <c r="F13" s="110" t="s">
        <v>87</v>
      </c>
      <c r="G13" s="110" t="s">
        <v>209</v>
      </c>
      <c r="H13" s="110" t="s">
        <v>210</v>
      </c>
      <c r="I13" s="112">
        <v>84000</v>
      </c>
      <c r="J13" s="112">
        <v>84000</v>
      </c>
      <c r="K13" s="112">
        <v>84000</v>
      </c>
      <c r="L13" s="112"/>
      <c r="M13" s="112"/>
      <c r="N13" s="112"/>
      <c r="O13" s="112"/>
      <c r="P13" s="112"/>
      <c r="Q13" s="112"/>
      <c r="R13" s="112"/>
      <c r="S13" s="112"/>
      <c r="T13" s="112"/>
      <c r="U13" s="87"/>
      <c r="V13" s="112"/>
      <c r="W13" s="112"/>
    </row>
    <row r="14" ht="32.9" customHeight="1" spans="1:23">
      <c r="A14" s="110" t="s">
        <v>199</v>
      </c>
      <c r="B14" s="111" t="s">
        <v>200</v>
      </c>
      <c r="C14" s="110" t="s">
        <v>198</v>
      </c>
      <c r="D14" s="110" t="s">
        <v>45</v>
      </c>
      <c r="E14" s="110" t="s">
        <v>86</v>
      </c>
      <c r="F14" s="110" t="s">
        <v>87</v>
      </c>
      <c r="G14" s="110" t="s">
        <v>211</v>
      </c>
      <c r="H14" s="110" t="s">
        <v>212</v>
      </c>
      <c r="I14" s="112">
        <v>130000</v>
      </c>
      <c r="J14" s="112">
        <v>130000</v>
      </c>
      <c r="K14" s="112">
        <v>130000</v>
      </c>
      <c r="L14" s="112"/>
      <c r="M14" s="112"/>
      <c r="N14" s="112"/>
      <c r="O14" s="112"/>
      <c r="P14" s="112"/>
      <c r="Q14" s="112"/>
      <c r="R14" s="112"/>
      <c r="S14" s="112"/>
      <c r="T14" s="112"/>
      <c r="U14" s="87"/>
      <c r="V14" s="112"/>
      <c r="W14" s="112"/>
    </row>
    <row r="15" ht="32.9" customHeight="1" spans="1:23">
      <c r="A15" s="110" t="s">
        <v>199</v>
      </c>
      <c r="B15" s="111" t="s">
        <v>200</v>
      </c>
      <c r="C15" s="110" t="s">
        <v>198</v>
      </c>
      <c r="D15" s="110" t="s">
        <v>45</v>
      </c>
      <c r="E15" s="110" t="s">
        <v>86</v>
      </c>
      <c r="F15" s="110" t="s">
        <v>87</v>
      </c>
      <c r="G15" s="110" t="s">
        <v>176</v>
      </c>
      <c r="H15" s="110" t="s">
        <v>177</v>
      </c>
      <c r="I15" s="112">
        <v>52000</v>
      </c>
      <c r="J15" s="112">
        <v>12000</v>
      </c>
      <c r="K15" s="112">
        <v>12000</v>
      </c>
      <c r="L15" s="112"/>
      <c r="M15" s="112"/>
      <c r="N15" s="112"/>
      <c r="O15" s="112"/>
      <c r="P15" s="112"/>
      <c r="Q15" s="112"/>
      <c r="R15" s="112">
        <v>40000</v>
      </c>
      <c r="S15" s="112"/>
      <c r="T15" s="112"/>
      <c r="U15" s="87">
        <v>40000</v>
      </c>
      <c r="V15" s="112"/>
      <c r="W15" s="112"/>
    </row>
    <row r="16" ht="18.75" customHeight="1" spans="1:23">
      <c r="A16" s="30" t="s">
        <v>94</v>
      </c>
      <c r="B16" s="31"/>
      <c r="C16" s="31"/>
      <c r="D16" s="31"/>
      <c r="E16" s="31"/>
      <c r="F16" s="31"/>
      <c r="G16" s="31"/>
      <c r="H16" s="32"/>
      <c r="I16" s="112">
        <v>1556000</v>
      </c>
      <c r="J16" s="112">
        <v>1450000</v>
      </c>
      <c r="K16" s="112">
        <v>1450000</v>
      </c>
      <c r="L16" s="112"/>
      <c r="M16" s="112"/>
      <c r="N16" s="112"/>
      <c r="O16" s="112"/>
      <c r="P16" s="112"/>
      <c r="Q16" s="112"/>
      <c r="R16" s="112">
        <v>106000</v>
      </c>
      <c r="S16" s="112"/>
      <c r="T16" s="112"/>
      <c r="U16" s="87">
        <v>106000</v>
      </c>
      <c r="V16" s="112"/>
      <c r="W16" s="112"/>
    </row>
  </sheetData>
  <mergeCells count="28">
    <mergeCell ref="A2:W2"/>
    <mergeCell ref="A3:I3"/>
    <mergeCell ref="J4:M4"/>
    <mergeCell ref="N4:P4"/>
    <mergeCell ref="R4:W4"/>
    <mergeCell ref="J5:K5"/>
    <mergeCell ref="A16:H16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5"/>
  <sheetViews>
    <sheetView showZeros="0" tabSelected="1" topLeftCell="A4" workbookViewId="0">
      <selection activeCell="J14" sqref="J7:J14"/>
    </sheetView>
  </sheetViews>
  <sheetFormatPr defaultColWidth="9.13888888888889" defaultRowHeight="12" customHeight="1"/>
  <cols>
    <col min="1" max="1" width="31.3888888888889" customWidth="1"/>
    <col min="2" max="2" width="29" customWidth="1"/>
    <col min="3" max="3" width="17.1759259259259" customWidth="1"/>
    <col min="4" max="4" width="21.037037037037" customWidth="1"/>
    <col min="5" max="5" width="23.5740740740741" customWidth="1"/>
    <col min="6" max="6" width="11.287037037037" customWidth="1"/>
    <col min="7" max="7" width="10.3148148148148" customWidth="1"/>
    <col min="8" max="8" width="9.31481481481481" customWidth="1"/>
    <col min="9" max="9" width="13.4259259259259" customWidth="1"/>
    <col min="10" max="10" width="40.537037037037" customWidth="1"/>
  </cols>
  <sheetData>
    <row r="1" customHeight="1" spans="1:10">
      <c r="J1" s="43" t="s">
        <v>213</v>
      </c>
    </row>
    <row r="2" ht="28.5" customHeight="1" spans="1:10">
      <c r="A2" s="44" t="s">
        <v>214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"单位名称："&amp;"云南省畜牧总站"</f>
        <v>单位名称：云南省畜牧总站</v>
      </c>
    </row>
    <row r="4" ht="14.25" customHeight="1" spans="1:10">
      <c r="A4" s="46" t="s">
        <v>215</v>
      </c>
      <c r="B4" s="46" t="s">
        <v>216</v>
      </c>
      <c r="C4" s="46" t="s">
        <v>217</v>
      </c>
      <c r="D4" s="46" t="s">
        <v>218</v>
      </c>
      <c r="E4" s="46" t="s">
        <v>219</v>
      </c>
      <c r="F4" s="47" t="s">
        <v>220</v>
      </c>
      <c r="G4" s="46" t="s">
        <v>221</v>
      </c>
      <c r="H4" s="47" t="s">
        <v>222</v>
      </c>
      <c r="I4" s="47" t="s">
        <v>223</v>
      </c>
      <c r="J4" s="46" t="s">
        <v>224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 t="s">
        <v>45</v>
      </c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105" t="s">
        <v>198</v>
      </c>
      <c r="B7" s="20" t="s">
        <v>225</v>
      </c>
      <c r="C7" s="52" t="s">
        <v>226</v>
      </c>
      <c r="D7" s="52" t="s">
        <v>227</v>
      </c>
      <c r="E7" s="48" t="s">
        <v>228</v>
      </c>
      <c r="F7" s="52" t="s">
        <v>229</v>
      </c>
      <c r="G7" s="48" t="s">
        <v>230</v>
      </c>
      <c r="H7" s="52" t="s">
        <v>231</v>
      </c>
      <c r="I7" s="52" t="s">
        <v>232</v>
      </c>
      <c r="J7" s="53" t="s">
        <v>233</v>
      </c>
    </row>
    <row r="8" ht="47.3" customHeight="1" spans="1:10">
      <c r="A8" s="105" t="s">
        <v>198</v>
      </c>
      <c r="B8" s="20" t="s">
        <v>234</v>
      </c>
      <c r="C8" s="52" t="s">
        <v>226</v>
      </c>
      <c r="D8" s="52" t="s">
        <v>227</v>
      </c>
      <c r="E8" s="48" t="s">
        <v>235</v>
      </c>
      <c r="F8" s="52" t="s">
        <v>229</v>
      </c>
      <c r="G8" s="48" t="s">
        <v>236</v>
      </c>
      <c r="H8" s="52" t="s">
        <v>237</v>
      </c>
      <c r="I8" s="52" t="s">
        <v>232</v>
      </c>
      <c r="J8" s="53" t="s">
        <v>238</v>
      </c>
    </row>
    <row r="9" ht="47.3" customHeight="1" spans="1:10">
      <c r="A9" s="105" t="s">
        <v>198</v>
      </c>
      <c r="B9" s="20" t="s">
        <v>234</v>
      </c>
      <c r="C9" s="52" t="s">
        <v>226</v>
      </c>
      <c r="D9" s="52" t="s">
        <v>227</v>
      </c>
      <c r="E9" s="48" t="s">
        <v>239</v>
      </c>
      <c r="F9" s="52" t="s">
        <v>229</v>
      </c>
      <c r="G9" s="48" t="s">
        <v>112</v>
      </c>
      <c r="H9" s="52" t="s">
        <v>240</v>
      </c>
      <c r="I9" s="52" t="s">
        <v>232</v>
      </c>
      <c r="J9" s="53" t="s">
        <v>241</v>
      </c>
    </row>
    <row r="10" ht="47.3" customHeight="1" spans="1:10">
      <c r="A10" s="105" t="s">
        <v>198</v>
      </c>
      <c r="B10" s="20" t="s">
        <v>234</v>
      </c>
      <c r="C10" s="52" t="s">
        <v>226</v>
      </c>
      <c r="D10" s="52" t="s">
        <v>227</v>
      </c>
      <c r="E10" s="48" t="s">
        <v>242</v>
      </c>
      <c r="F10" s="52" t="s">
        <v>229</v>
      </c>
      <c r="G10" s="48" t="s">
        <v>112</v>
      </c>
      <c r="H10" s="52" t="s">
        <v>243</v>
      </c>
      <c r="I10" s="52" t="s">
        <v>232</v>
      </c>
      <c r="J10" s="53" t="s">
        <v>242</v>
      </c>
    </row>
    <row r="11" ht="47.3" customHeight="1" spans="1:10">
      <c r="A11" s="105" t="s">
        <v>198</v>
      </c>
      <c r="B11" s="20" t="s">
        <v>234</v>
      </c>
      <c r="C11" s="52" t="s">
        <v>226</v>
      </c>
      <c r="D11" s="52" t="s">
        <v>244</v>
      </c>
      <c r="E11" s="48" t="s">
        <v>245</v>
      </c>
      <c r="F11" s="52" t="s">
        <v>229</v>
      </c>
      <c r="G11" s="48" t="s">
        <v>246</v>
      </c>
      <c r="H11" s="52" t="s">
        <v>247</v>
      </c>
      <c r="I11" s="52" t="s">
        <v>232</v>
      </c>
      <c r="J11" s="53" t="s">
        <v>248</v>
      </c>
    </row>
    <row r="12" ht="47.3" customHeight="1" spans="1:10">
      <c r="A12" s="105" t="s">
        <v>198</v>
      </c>
      <c r="B12" s="20" t="s">
        <v>234</v>
      </c>
      <c r="C12" s="52" t="s">
        <v>226</v>
      </c>
      <c r="D12" s="52" t="s">
        <v>249</v>
      </c>
      <c r="E12" s="48" t="s">
        <v>250</v>
      </c>
      <c r="F12" s="52" t="s">
        <v>251</v>
      </c>
      <c r="G12" s="48" t="s">
        <v>252</v>
      </c>
      <c r="H12" s="52"/>
      <c r="I12" s="52" t="s">
        <v>253</v>
      </c>
      <c r="J12" s="53" t="s">
        <v>254</v>
      </c>
    </row>
    <row r="13" ht="47.3" customHeight="1" spans="1:10">
      <c r="A13" s="105" t="s">
        <v>198</v>
      </c>
      <c r="B13" s="20" t="s">
        <v>234</v>
      </c>
      <c r="C13" s="52" t="s">
        <v>255</v>
      </c>
      <c r="D13" s="52" t="s">
        <v>256</v>
      </c>
      <c r="E13" s="48" t="s">
        <v>257</v>
      </c>
      <c r="F13" s="52" t="s">
        <v>229</v>
      </c>
      <c r="G13" s="48" t="s">
        <v>258</v>
      </c>
      <c r="H13" s="52"/>
      <c r="I13" s="52" t="s">
        <v>253</v>
      </c>
      <c r="J13" s="53" t="s">
        <v>259</v>
      </c>
    </row>
    <row r="14" ht="47.3" customHeight="1" spans="1:10">
      <c r="A14" s="105" t="s">
        <v>198</v>
      </c>
      <c r="B14" s="20" t="s">
        <v>234</v>
      </c>
      <c r="C14" s="52" t="s">
        <v>255</v>
      </c>
      <c r="D14" s="52" t="s">
        <v>260</v>
      </c>
      <c r="E14" s="48" t="s">
        <v>261</v>
      </c>
      <c r="F14" s="52" t="s">
        <v>229</v>
      </c>
      <c r="G14" s="48" t="s">
        <v>258</v>
      </c>
      <c r="H14" s="52"/>
      <c r="I14" s="52" t="s">
        <v>253</v>
      </c>
      <c r="J14" s="53" t="s">
        <v>262</v>
      </c>
    </row>
    <row r="15" ht="409" customHeight="1" spans="1:10">
      <c r="A15" s="105" t="s">
        <v>198</v>
      </c>
      <c r="B15" s="20" t="s">
        <v>234</v>
      </c>
      <c r="C15" s="52" t="s">
        <v>263</v>
      </c>
      <c r="D15" s="52" t="s">
        <v>264</v>
      </c>
      <c r="E15" s="48" t="s">
        <v>265</v>
      </c>
      <c r="F15" s="52" t="s">
        <v>229</v>
      </c>
      <c r="G15" s="48" t="s">
        <v>246</v>
      </c>
      <c r="H15" s="52" t="s">
        <v>247</v>
      </c>
      <c r="I15" s="52" t="s">
        <v>232</v>
      </c>
      <c r="J15" s="53" t="s">
        <v>266</v>
      </c>
    </row>
  </sheetData>
  <mergeCells count="4">
    <mergeCell ref="A2:J2"/>
    <mergeCell ref="A3:H3"/>
    <mergeCell ref="A7:A15"/>
    <mergeCell ref="B7:B1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C20" sqref="C20"/>
    </sheetView>
  </sheetViews>
  <sheetFormatPr defaultColWidth="9.13888888888889" defaultRowHeight="14.25" customHeight="1" outlineLevelRow="7" outlineLevelCol="5"/>
  <cols>
    <col min="1" max="1" width="29.037037037037" customWidth="1"/>
    <col min="2" max="2" width="28.6018518518519" customWidth="1"/>
    <col min="3" max="3" width="31.6018518518519" customWidth="1"/>
    <col min="4" max="6" width="33.4537037037037" customWidth="1"/>
  </cols>
  <sheetData>
    <row r="1" ht="15.75" customHeight="1" spans="1:6">
      <c r="F1" s="54" t="s">
        <v>267</v>
      </c>
    </row>
    <row r="2" ht="28.5" customHeight="1" spans="1:6">
      <c r="A2" s="26" t="s">
        <v>268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"单位名称："&amp;"云南省畜牧总站"</f>
        <v>单位名称：云南省畜牧总站</v>
      </c>
      <c r="B3" s="101"/>
      <c r="C3" s="101"/>
      <c r="D3" s="57"/>
      <c r="E3" s="57"/>
      <c r="F3" s="102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269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 t="s">
        <v>270</v>
      </c>
      <c r="B7" s="29"/>
      <c r="C7" s="29"/>
      <c r="D7" s="22"/>
      <c r="E7" s="22"/>
      <c r="F7" s="22"/>
    </row>
    <row r="8" ht="17.25" customHeight="1" spans="1:6">
      <c r="A8" s="103" t="s">
        <v>94</v>
      </c>
      <c r="B8" s="104"/>
      <c r="C8" s="104" t="s">
        <v>94</v>
      </c>
      <c r="D8" s="22"/>
      <c r="E8" s="22"/>
      <c r="F8" s="22"/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1"/>
  <sheetViews>
    <sheetView showZeros="0" workbookViewId="0">
      <selection activeCell="J25" sqref="J25"/>
    </sheetView>
  </sheetViews>
  <sheetFormatPr defaultColWidth="9.13888888888889" defaultRowHeight="14.25" customHeight="1"/>
  <cols>
    <col min="1" max="1" width="39.1388888888889" customWidth="1"/>
    <col min="2" max="2" width="21.712962962963" customWidth="1"/>
    <col min="3" max="3" width="35.287037037037" customWidth="1"/>
    <col min="4" max="4" width="7.71296296296296" customWidth="1"/>
    <col min="5" max="5" width="10.287037037037" customWidth="1"/>
    <col min="6" max="11" width="14.7407407407407" customWidth="1"/>
    <col min="12" max="16" width="12.5740740740741" customWidth="1"/>
    <col min="17" max="17" width="10.4259259259259" customWidth="1"/>
  </cols>
  <sheetData>
    <row r="1" ht="13.5" customHeight="1" spans="1:17">
      <c r="O1" s="43"/>
      <c r="P1" s="43"/>
      <c r="Q1" s="91" t="s">
        <v>271</v>
      </c>
    </row>
    <row r="2" ht="27.75" customHeight="1" spans="1:17">
      <c r="A2" s="55" t="s">
        <v>272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"单位名称："&amp;"云南省畜牧总站"</f>
        <v>单位名称：云南省畜牧总站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119</v>
      </c>
    </row>
    <row r="4" ht="15.75" customHeight="1" spans="1:17">
      <c r="A4" s="9" t="s">
        <v>273</v>
      </c>
      <c r="B4" s="71" t="s">
        <v>274</v>
      </c>
      <c r="C4" s="71" t="s">
        <v>275</v>
      </c>
      <c r="D4" s="71" t="s">
        <v>276</v>
      </c>
      <c r="E4" s="71" t="s">
        <v>277</v>
      </c>
      <c r="F4" s="71" t="s">
        <v>278</v>
      </c>
      <c r="G4" s="72" t="s">
        <v>135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279</v>
      </c>
      <c r="J5" s="76" t="s">
        <v>280</v>
      </c>
      <c r="K5" s="77" t="s">
        <v>281</v>
      </c>
      <c r="L5" s="78" t="s">
        <v>282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142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45</v>
      </c>
      <c r="B8" s="85"/>
      <c r="C8" s="85"/>
      <c r="D8" s="85"/>
      <c r="E8" s="96"/>
      <c r="F8" s="22">
        <v>369850</v>
      </c>
      <c r="G8" s="22">
        <v>394570</v>
      </c>
      <c r="H8" s="22">
        <v>394570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7" t="s">
        <v>198</v>
      </c>
      <c r="B9" s="85" t="s">
        <v>283</v>
      </c>
      <c r="C9" s="85" t="s">
        <v>284</v>
      </c>
      <c r="D9" s="98" t="s">
        <v>231</v>
      </c>
      <c r="E9" s="99">
        <v>1000</v>
      </c>
      <c r="F9" s="22">
        <v>60000</v>
      </c>
      <c r="G9" s="22">
        <v>60000</v>
      </c>
      <c r="H9" s="22">
        <v>60000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7" t="s">
        <v>198</v>
      </c>
      <c r="B10" s="85" t="s">
        <v>283</v>
      </c>
      <c r="C10" s="85" t="s">
        <v>284</v>
      </c>
      <c r="D10" s="98" t="s">
        <v>285</v>
      </c>
      <c r="E10" s="99">
        <v>2000</v>
      </c>
      <c r="F10" s="22">
        <v>80000</v>
      </c>
      <c r="G10" s="22">
        <v>80000</v>
      </c>
      <c r="H10" s="22">
        <v>80000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7" t="s">
        <v>198</v>
      </c>
      <c r="B11" s="85" t="s">
        <v>283</v>
      </c>
      <c r="C11" s="85" t="s">
        <v>284</v>
      </c>
      <c r="D11" s="98" t="s">
        <v>285</v>
      </c>
      <c r="E11" s="99">
        <v>1000</v>
      </c>
      <c r="F11" s="22">
        <v>60000</v>
      </c>
      <c r="G11" s="22">
        <v>60000</v>
      </c>
      <c r="H11" s="22">
        <v>60000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7" t="s">
        <v>198</v>
      </c>
      <c r="B12" s="85" t="s">
        <v>283</v>
      </c>
      <c r="C12" s="85" t="s">
        <v>284</v>
      </c>
      <c r="D12" s="98" t="s">
        <v>285</v>
      </c>
      <c r="E12" s="99">
        <v>1000</v>
      </c>
      <c r="F12" s="22">
        <v>60000</v>
      </c>
      <c r="G12" s="22">
        <v>60000</v>
      </c>
      <c r="H12" s="22">
        <v>60000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7" t="s">
        <v>198</v>
      </c>
      <c r="B13" s="85" t="s">
        <v>202</v>
      </c>
      <c r="C13" s="85" t="s">
        <v>284</v>
      </c>
      <c r="D13" s="98" t="s">
        <v>240</v>
      </c>
      <c r="E13" s="99">
        <v>78250</v>
      </c>
      <c r="F13" s="22">
        <v>15650</v>
      </c>
      <c r="G13" s="22">
        <v>15650</v>
      </c>
      <c r="H13" s="22">
        <v>15650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7" t="s">
        <v>198</v>
      </c>
      <c r="B14" s="85" t="s">
        <v>286</v>
      </c>
      <c r="C14" s="85" t="s">
        <v>284</v>
      </c>
      <c r="D14" s="98" t="s">
        <v>231</v>
      </c>
      <c r="E14" s="99">
        <v>800</v>
      </c>
      <c r="F14" s="22">
        <v>3200</v>
      </c>
      <c r="G14" s="22">
        <v>3200</v>
      </c>
      <c r="H14" s="22">
        <v>3200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7" t="s">
        <v>166</v>
      </c>
      <c r="B15" s="85" t="s">
        <v>287</v>
      </c>
      <c r="C15" s="85" t="s">
        <v>288</v>
      </c>
      <c r="D15" s="98" t="s">
        <v>289</v>
      </c>
      <c r="E15" s="99">
        <v>1</v>
      </c>
      <c r="F15" s="22"/>
      <c r="G15" s="22">
        <v>5500</v>
      </c>
      <c r="H15" s="22">
        <v>5500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97" t="s">
        <v>166</v>
      </c>
      <c r="B16" s="85" t="s">
        <v>290</v>
      </c>
      <c r="C16" s="85" t="s">
        <v>291</v>
      </c>
      <c r="D16" s="98" t="s">
        <v>289</v>
      </c>
      <c r="E16" s="99">
        <v>1</v>
      </c>
      <c r="F16" s="22"/>
      <c r="G16" s="22">
        <v>15000</v>
      </c>
      <c r="H16" s="22">
        <v>15000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97" t="s">
        <v>166</v>
      </c>
      <c r="B17" s="85" t="s">
        <v>292</v>
      </c>
      <c r="C17" s="85" t="s">
        <v>293</v>
      </c>
      <c r="D17" s="98" t="s">
        <v>289</v>
      </c>
      <c r="E17" s="99">
        <v>1</v>
      </c>
      <c r="F17" s="22"/>
      <c r="G17" s="22">
        <v>4220</v>
      </c>
      <c r="H17" s="22">
        <v>4220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97" t="s">
        <v>175</v>
      </c>
      <c r="B18" s="85" t="s">
        <v>294</v>
      </c>
      <c r="C18" s="85" t="s">
        <v>295</v>
      </c>
      <c r="D18" s="98" t="s">
        <v>296</v>
      </c>
      <c r="E18" s="99">
        <v>1</v>
      </c>
      <c r="F18" s="22">
        <v>40000</v>
      </c>
      <c r="G18" s="22">
        <v>40000</v>
      </c>
      <c r="H18" s="22">
        <v>40000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97" t="s">
        <v>175</v>
      </c>
      <c r="B19" s="85" t="s">
        <v>297</v>
      </c>
      <c r="C19" s="85" t="s">
        <v>298</v>
      </c>
      <c r="D19" s="98" t="s">
        <v>299</v>
      </c>
      <c r="E19" s="99">
        <v>4</v>
      </c>
      <c r="F19" s="22">
        <v>1000</v>
      </c>
      <c r="G19" s="22">
        <v>1000</v>
      </c>
      <c r="H19" s="22">
        <v>1000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97" t="s">
        <v>175</v>
      </c>
      <c r="B20" s="85" t="s">
        <v>187</v>
      </c>
      <c r="C20" s="85" t="s">
        <v>300</v>
      </c>
      <c r="D20" s="98" t="s">
        <v>289</v>
      </c>
      <c r="E20" s="99">
        <v>1</v>
      </c>
      <c r="F20" s="22">
        <v>50000</v>
      </c>
      <c r="G20" s="22">
        <v>50000</v>
      </c>
      <c r="H20" s="22">
        <v>50000</v>
      </c>
      <c r="I20" s="22"/>
      <c r="J20" s="22"/>
      <c r="K20" s="22"/>
      <c r="L20" s="22"/>
      <c r="M20" s="22"/>
      <c r="N20" s="22"/>
      <c r="O20" s="22"/>
      <c r="P20" s="22"/>
      <c r="Q20" s="22"/>
    </row>
    <row r="21" ht="21" customHeight="1" spans="1:17">
      <c r="A21" s="88" t="s">
        <v>94</v>
      </c>
      <c r="B21" s="89"/>
      <c r="C21" s="89"/>
      <c r="D21" s="89"/>
      <c r="E21" s="96"/>
      <c r="F21" s="22">
        <v>369850</v>
      </c>
      <c r="G21" s="22">
        <v>394570</v>
      </c>
      <c r="H21" s="22">
        <v>394570</v>
      </c>
      <c r="I21" s="22"/>
      <c r="J21" s="22"/>
      <c r="K21" s="22"/>
      <c r="L21" s="22"/>
      <c r="M21" s="22"/>
      <c r="N21" s="22"/>
      <c r="O21" s="22"/>
      <c r="P21" s="22"/>
      <c r="Q21" s="22"/>
    </row>
  </sheetData>
  <mergeCells count="16">
    <mergeCell ref="A2:Q2"/>
    <mergeCell ref="A3:F3"/>
    <mergeCell ref="G4:Q4"/>
    <mergeCell ref="L5:Q5"/>
    <mergeCell ref="A21:E2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0"/>
  <sheetViews>
    <sheetView showZeros="0" workbookViewId="0">
      <selection activeCell="A8" sqref="A8"/>
    </sheetView>
  </sheetViews>
  <sheetFormatPr defaultColWidth="9.13888888888889" defaultRowHeight="14.25" customHeight="1"/>
  <cols>
    <col min="1" max="1" width="31.4259259259259" customWidth="1"/>
    <col min="2" max="2" width="21.712962962963" customWidth="1"/>
    <col min="3" max="3" width="26.712962962963" customWidth="1"/>
    <col min="4" max="14" width="16.6018518518519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301</v>
      </c>
    </row>
    <row r="2" ht="27.75" customHeight="1" spans="1:14">
      <c r="A2" s="55" t="s">
        <v>302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"单位名称："&amp;"云南省畜牧总站"</f>
        <v>单位名称：云南省畜牧总站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119</v>
      </c>
    </row>
    <row r="4" ht="15.75" customHeight="1" spans="1:14">
      <c r="A4" s="9" t="s">
        <v>273</v>
      </c>
      <c r="B4" s="71" t="s">
        <v>303</v>
      </c>
      <c r="C4" s="71" t="s">
        <v>304</v>
      </c>
      <c r="D4" s="72" t="s">
        <v>135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279</v>
      </c>
      <c r="G5" s="76" t="s">
        <v>280</v>
      </c>
      <c r="H5" s="77" t="s">
        <v>281</v>
      </c>
      <c r="I5" s="78" t="s">
        <v>282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142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 t="s">
        <v>270</v>
      </c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94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8"/>
  <sheetViews>
    <sheetView showZeros="0" workbookViewId="0">
      <selection activeCell="A7" sqref="A7"/>
    </sheetView>
  </sheetViews>
  <sheetFormatPr defaultColWidth="9.13888888888889" defaultRowHeight="14.25" customHeight="1" outlineLevelRow="7"/>
  <cols>
    <col min="1" max="1" width="31.8703703703704" customWidth="1"/>
    <col min="2" max="15" width="17.1759259259259" customWidth="1"/>
    <col min="16" max="22" width="17.037037037037" customWidth="1"/>
    <col min="23" max="23" width="17" customWidth="1"/>
    <col min="24" max="24" width="17.037037037037" customWidth="1"/>
  </cols>
  <sheetData>
    <row r="1" ht="13.5" customHeight="1" spans="1:24">
      <c r="D1" s="54"/>
      <c r="W1" s="43"/>
      <c r="X1" s="43" t="s">
        <v>305</v>
      </c>
    </row>
    <row r="2" ht="27.75" customHeight="1" spans="1:24">
      <c r="A2" s="55" t="s">
        <v>306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"单位名称："&amp;"云南省畜牧总站"</f>
        <v>单位名称：云南省畜牧总站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119</v>
      </c>
    </row>
    <row r="4" ht="19.5" customHeight="1" spans="1:24">
      <c r="A4" s="15" t="s">
        <v>307</v>
      </c>
      <c r="B4" s="10" t="s">
        <v>135</v>
      </c>
      <c r="C4" s="11"/>
      <c r="D4" s="11"/>
      <c r="E4" s="61" t="s">
        <v>308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309</v>
      </c>
      <c r="E5" s="61" t="s">
        <v>310</v>
      </c>
      <c r="F5" s="61" t="s">
        <v>311</v>
      </c>
      <c r="G5" s="61" t="s">
        <v>312</v>
      </c>
      <c r="H5" s="61" t="s">
        <v>313</v>
      </c>
      <c r="I5" s="61" t="s">
        <v>314</v>
      </c>
      <c r="J5" s="61" t="s">
        <v>315</v>
      </c>
      <c r="K5" s="61" t="s">
        <v>316</v>
      </c>
      <c r="L5" s="61" t="s">
        <v>317</v>
      </c>
      <c r="M5" s="61" t="s">
        <v>318</v>
      </c>
      <c r="N5" s="61" t="s">
        <v>319</v>
      </c>
      <c r="O5" s="61" t="s">
        <v>320</v>
      </c>
      <c r="P5" s="61" t="s">
        <v>321</v>
      </c>
      <c r="Q5" s="61" t="s">
        <v>322</v>
      </c>
      <c r="R5" s="61" t="s">
        <v>323</v>
      </c>
      <c r="S5" s="61" t="s">
        <v>324</v>
      </c>
      <c r="T5" s="61" t="s">
        <v>325</v>
      </c>
      <c r="U5" s="61" t="s">
        <v>326</v>
      </c>
      <c r="V5" s="61" t="s">
        <v>327</v>
      </c>
      <c r="W5" s="61" t="s">
        <v>328</v>
      </c>
      <c r="X5" s="61" t="s">
        <v>329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 t="s">
        <v>270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7"/>
  <sheetViews>
    <sheetView showZeros="0" workbookViewId="0">
      <selection activeCell="A6" sqref="A6"/>
    </sheetView>
  </sheetViews>
  <sheetFormatPr defaultColWidth="9.13888888888889" defaultRowHeight="12" customHeight="1" outlineLevelRow="6"/>
  <cols>
    <col min="1" max="1" width="28.962962962963" customWidth="1"/>
    <col min="2" max="2" width="29" customWidth="1"/>
    <col min="3" max="3" width="16.3148148148148" customWidth="1"/>
    <col min="4" max="4" width="15.6018518518519" customWidth="1"/>
    <col min="5" max="5" width="23.5740740740741" customWidth="1"/>
    <col min="6" max="6" width="11.287037037037" customWidth="1"/>
    <col min="7" max="7" width="14.8796296296296" customWidth="1"/>
    <col min="8" max="8" width="10.8796296296296" customWidth="1"/>
    <col min="9" max="9" width="13.4259259259259" customWidth="1"/>
    <col min="10" max="10" width="38.6759259259259" customWidth="1"/>
  </cols>
  <sheetData>
    <row r="1" customHeight="1" spans="1:10">
      <c r="J1" s="43" t="s">
        <v>330</v>
      </c>
    </row>
    <row r="2" ht="28.5" customHeight="1" spans="1:10">
      <c r="A2" s="44" t="s">
        <v>331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"单位名称："&amp;"云南省畜牧总站"</f>
        <v>单位名称：云南省畜牧总站</v>
      </c>
    </row>
    <row r="4" ht="44.25" customHeight="1" spans="1:10">
      <c r="A4" s="46" t="s">
        <v>215</v>
      </c>
      <c r="B4" s="46" t="s">
        <v>216</v>
      </c>
      <c r="C4" s="46" t="s">
        <v>217</v>
      </c>
      <c r="D4" s="46" t="s">
        <v>218</v>
      </c>
      <c r="E4" s="46" t="s">
        <v>219</v>
      </c>
      <c r="F4" s="47" t="s">
        <v>220</v>
      </c>
      <c r="G4" s="46" t="s">
        <v>221</v>
      </c>
      <c r="H4" s="47" t="s">
        <v>222</v>
      </c>
      <c r="I4" s="47" t="s">
        <v>223</v>
      </c>
      <c r="J4" s="46" t="s">
        <v>224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 t="s">
        <v>270</v>
      </c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workbookViewId="0">
      <selection activeCell="J25" sqref="J25"/>
    </sheetView>
  </sheetViews>
  <sheetFormatPr defaultColWidth="8.85185185185185" defaultRowHeight="15" customHeight="1" outlineLevelCol="7"/>
  <cols>
    <col min="1" max="1" width="36.037037037037" customWidth="1"/>
    <col min="2" max="2" width="19.7407407407407" customWidth="1"/>
    <col min="3" max="3" width="33.3148148148148" customWidth="1"/>
    <col min="4" max="4" width="34.7407407407407" customWidth="1"/>
    <col min="5" max="5" width="14.4537037037037" customWidth="1"/>
    <col min="6" max="6" width="17.1759259259259" customWidth="1"/>
    <col min="7" max="7" width="17.3148148148148" customWidth="1"/>
    <col min="8" max="8" width="28.3148148148148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332</v>
      </c>
    </row>
    <row r="2" ht="30.65" customHeight="1" spans="1:8">
      <c r="A2" s="35" t="s">
        <v>333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"单位名称："&amp;"云南省畜牧总站"</f>
        <v>单位名称：云南省畜牧总站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128</v>
      </c>
      <c r="B4" s="36" t="s">
        <v>334</v>
      </c>
      <c r="C4" s="36" t="s">
        <v>335</v>
      </c>
      <c r="D4" s="36" t="s">
        <v>336</v>
      </c>
      <c r="E4" s="36" t="s">
        <v>337</v>
      </c>
      <c r="F4" s="36" t="s">
        <v>338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277</v>
      </c>
      <c r="G5" s="36" t="s">
        <v>339</v>
      </c>
      <c r="H5" s="36" t="s">
        <v>340</v>
      </c>
    </row>
    <row r="6" ht="18.75" customHeight="1" spans="1:8">
      <c r="A6" s="37" t="s">
        <v>111</v>
      </c>
      <c r="B6" s="37" t="s">
        <v>112</v>
      </c>
      <c r="C6" s="37" t="s">
        <v>113</v>
      </c>
      <c r="D6" s="37" t="s">
        <v>114</v>
      </c>
      <c r="E6" s="37" t="s">
        <v>115</v>
      </c>
      <c r="F6" s="37" t="s">
        <v>116</v>
      </c>
      <c r="G6" s="37" t="s">
        <v>341</v>
      </c>
      <c r="H6" s="37" t="s">
        <v>230</v>
      </c>
    </row>
    <row r="7" ht="29.9" customHeight="1" spans="1:8">
      <c r="A7" s="38" t="s">
        <v>45</v>
      </c>
      <c r="B7" s="38" t="s">
        <v>342</v>
      </c>
      <c r="C7" s="38" t="s">
        <v>295</v>
      </c>
      <c r="D7" s="38" t="s">
        <v>294</v>
      </c>
      <c r="E7" s="36" t="s">
        <v>296</v>
      </c>
      <c r="F7" s="39">
        <v>1</v>
      </c>
      <c r="G7" s="40">
        <v>40000</v>
      </c>
      <c r="H7" s="40">
        <v>40000</v>
      </c>
    </row>
    <row r="8" ht="20.15" customHeight="1" spans="1:8">
      <c r="A8" s="36" t="s">
        <v>30</v>
      </c>
      <c r="B8" s="36"/>
      <c r="C8" s="36"/>
      <c r="D8" s="36"/>
      <c r="E8" s="36"/>
      <c r="F8" s="39">
        <v>1</v>
      </c>
      <c r="G8" s="40"/>
      <c r="H8" s="40">
        <v>40000</v>
      </c>
    </row>
    <row r="9" ht="19.5" customHeight="1" spans="1:8">
      <c r="A9" s="38" t="s">
        <v>343</v>
      </c>
      <c r="B9" s="38"/>
      <c r="C9" s="38"/>
      <c r="D9" s="38"/>
      <c r="E9" s="38"/>
      <c r="F9" s="41"/>
      <c r="G9" s="42"/>
      <c r="H9" s="42"/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0"/>
  <sheetViews>
    <sheetView showZeros="0" workbookViewId="0">
      <selection activeCell="A8" sqref="A8"/>
    </sheetView>
  </sheetViews>
  <sheetFormatPr defaultColWidth="9.13888888888889" defaultRowHeight="14.25" customHeight="1"/>
  <cols>
    <col min="1" max="1" width="16.3148148148148" customWidth="1"/>
    <col min="2" max="2" width="29.037037037037" customWidth="1"/>
    <col min="3" max="3" width="23.8518518518519" customWidth="1"/>
    <col min="4" max="7" width="19.6018518518519" customWidth="1"/>
    <col min="8" max="8" width="15.4259259259259" customWidth="1"/>
    <col min="9" max="11" width="19.6018518518519" customWidth="1"/>
  </cols>
  <sheetData>
    <row r="1" ht="13.5" customHeight="1" spans="1:11">
      <c r="D1" s="1"/>
      <c r="E1" s="1"/>
      <c r="F1" s="1"/>
      <c r="G1" s="1"/>
      <c r="K1" s="2" t="s">
        <v>344</v>
      </c>
    </row>
    <row r="2" ht="27.75" customHeight="1" spans="1:11">
      <c r="A2" s="26" t="s">
        <v>345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"单位名称："&amp;"云南省畜牧总站"</f>
        <v>单位名称：云南省畜牧总站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194</v>
      </c>
      <c r="B4" s="8" t="s">
        <v>130</v>
      </c>
      <c r="C4" s="8" t="s">
        <v>195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346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 t="s">
        <v>270</v>
      </c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94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0"/>
  <sheetViews>
    <sheetView showZeros="0" workbookViewId="0">
      <selection activeCell="A20" sqref="A20"/>
    </sheetView>
  </sheetViews>
  <sheetFormatPr defaultColWidth="9.13888888888889" defaultRowHeight="14.25" customHeight="1" outlineLevelCol="6"/>
  <cols>
    <col min="1" max="1" width="37.7407407407407" customWidth="1"/>
    <col min="2" max="2" width="28" customWidth="1"/>
    <col min="3" max="3" width="37.6018518518519" customWidth="1"/>
    <col min="4" max="4" width="17.037037037037" customWidth="1"/>
    <col min="5" max="7" width="27.037037037037" customWidth="1"/>
  </cols>
  <sheetData>
    <row r="1" ht="13.5" customHeight="1" spans="1:7">
      <c r="D1" s="1"/>
      <c r="G1" s="2" t="s">
        <v>347</v>
      </c>
    </row>
    <row r="2" ht="27.75" customHeight="1" spans="1:7">
      <c r="A2" s="3" t="s">
        <v>348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"单位名称："&amp;"云南省畜牧总站"</f>
        <v>单位名称：云南省畜牧总站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195</v>
      </c>
      <c r="B4" s="8" t="s">
        <v>194</v>
      </c>
      <c r="C4" s="8" t="s">
        <v>130</v>
      </c>
      <c r="D4" s="9" t="s">
        <v>349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350</v>
      </c>
      <c r="F5" s="9" t="s">
        <v>351</v>
      </c>
      <c r="G5" s="9" t="s">
        <v>352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1450000</v>
      </c>
      <c r="F8" s="22">
        <v>1450000</v>
      </c>
      <c r="G8" s="22">
        <v>1450000</v>
      </c>
    </row>
    <row r="9" ht="29.9" customHeight="1" spans="1:7">
      <c r="A9" s="20"/>
      <c r="B9" s="20" t="s">
        <v>353</v>
      </c>
      <c r="C9" s="20" t="s">
        <v>198</v>
      </c>
      <c r="D9" s="20" t="s">
        <v>354</v>
      </c>
      <c r="E9" s="22">
        <v>1450000</v>
      </c>
      <c r="F9" s="22">
        <v>1450000</v>
      </c>
      <c r="G9" s="22">
        <v>1450000</v>
      </c>
    </row>
    <row r="10" ht="18.75" customHeight="1" spans="1:7">
      <c r="A10" s="23" t="s">
        <v>30</v>
      </c>
      <c r="B10" s="24" t="s">
        <v>355</v>
      </c>
      <c r="C10" s="24"/>
      <c r="D10" s="25"/>
      <c r="E10" s="22">
        <v>1450000</v>
      </c>
      <c r="F10" s="22">
        <v>1450000</v>
      </c>
      <c r="G10" s="22">
        <v>1450000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李纹秀</cp:lastModifiedBy>
  <dcterms:created xsi:type="dcterms:W3CDTF">2026-02-10T03:17:00Z</dcterms:created>
  <dcterms:modified xsi:type="dcterms:W3CDTF">2026-02-11T14:26:31Z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DCC6EF1001FD46FF96F4FCB626376EFC_13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