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<sst xmlns="http://schemas.openxmlformats.org/spreadsheetml/2006/main" count="794" uniqueCount="359">
  <si>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</si>
  <si>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</si>
  <si>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</si>
  <si>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</si>
  <si>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</si>
  <si>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</si>
  <si>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</si>
  <si>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</si>
  <si>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</si>
  <si>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</si>
  <si>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</si>
  <si>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</si>
  <si>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</si>
  <si>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</si>
  <si>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</si>
  <si>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</si>
  <si>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</si>
  <si>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</si>
  <si>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</si>
  <si>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</si>
  <si>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</si>
  <si>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</si>
  <si>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</si>
  <si>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</si>
  <si>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</si>
  <si>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</si>
  <si>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</si>
  <si>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</si>
  <si>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</si>
  <si>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</si>
  <si>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</si>
  <si>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</si>
  <si>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</si>
  <si>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</si>
  <si>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</si>
  <si>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</si>
  <si>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</si>
  <si>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</si>
  <si>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</si>
  <si>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</si>
  <si>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</si>
  <si>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</si>
  <si>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</si>
  <si>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</si>
  <si>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125036</t>
  </si>
  <si>
    <t>云南省乡村数据和防返贫监测中心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</si>
  <si>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</si>
  <si>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</si>
  <si>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</si>
  <si>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</si>
  <si>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</si>
  <si>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</si>
  <si>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</si>
  <si>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</si>
  <si>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</si>
  <si>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</si>
  <si>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</si>
  <si>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</si>
  <si>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</si>
  <si>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</si>
  <si>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</si>
  <si>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</si>
  <si>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</si>
  <si>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</si>
  <si>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</si>
  <si>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</si>
  <si>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</si>
  <si>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</si>
  <si>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</si>
  <si>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</si>
  <si>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</si>
  <si>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</si>
  <si>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</si>
  <si>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</si>
  <si>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</si>
  <si>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</si>
  <si>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</si>
  <si>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</si>
  <si>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</si>
  <si>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</si>
  <si>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</si>
  <si>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</si>
  <si>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</si>
  <si>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</si>
  <si>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</si>
  <si>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</si>
  <si>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21305</t>
  </si>
  <si>
    <t>巩固脱贫攻坚成果衔接乡村振兴</t>
  </si>
  <si>
    <t>2130506</t>
  </si>
  <si>
    <t>社会发展</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</si>
  <si>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</si>
  <si>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</si>
  <si>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</si>
  <si>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</si>
  <si>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</si>
  <si>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</si>
  <si>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</si>
  <si>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</si>
  <si>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</si>
  <si>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</si>
  <si>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</si>
  <si>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</si>
  <si>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</si>
  <si>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</si>
  <si>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</si>
  <si>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</si>
  <si>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</si>
  <si>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</si>
  <si>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</si>
  <si>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</si>
  <si>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</si>
  <si>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</si>
  <si>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</si>
  <si>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</si>
  <si>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</si>
  <si>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</si>
  <si>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</si>
  <si>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</si>
  <si>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</si>
  <si>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</si>
  <si>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</si>
  <si>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</si>
  <si>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</si>
  <si>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</si>
  <si>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</si>
  <si>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</si>
  <si>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</si>
  <si>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</si>
  <si>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备注：此表为空，本单位无此项预算</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</si>
  <si>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</si>
  <si>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</si>
  <si>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</si>
  <si>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</si>
  <si>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</si>
  <si>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</si>
  <si>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</si>
  <si>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</si>
  <si>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</si>
  <si>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</si>
  <si>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</si>
  <si>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</si>
  <si>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</si>
  <si>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</si>
  <si>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</si>
  <si>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</si>
  <si>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</si>
  <si>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530000210000000043188</t>
  </si>
  <si>
    <t>事业人员支出工资</t>
  </si>
  <si>
    <t>30101</t>
  </si>
  <si>
    <t>基本工资</t>
  </si>
  <si>
    <t>30103</t>
  </si>
  <si>
    <t>奖金</t>
  </si>
  <si>
    <t>30107</t>
  </si>
  <si>
    <t>绩效工资</t>
  </si>
  <si>
    <t>530000210000000043189</t>
  </si>
  <si>
    <t>社会保障缴费</t>
  </si>
  <si>
    <t>30108</t>
  </si>
  <si>
    <t>机关事业单位基本养老保险缴费</t>
  </si>
  <si>
    <t>30112</t>
  </si>
  <si>
    <t>其他社会保障缴费</t>
  </si>
  <si>
    <t>30110</t>
  </si>
  <si>
    <t>职工基本医疗保险缴费</t>
  </si>
  <si>
    <t>30111</t>
  </si>
  <si>
    <t>公务员医疗补助缴费</t>
  </si>
  <si>
    <t>530000210000000043191</t>
  </si>
  <si>
    <t>30113</t>
  </si>
  <si>
    <t>530000210000000043198</t>
  </si>
  <si>
    <t>工会经费</t>
  </si>
  <si>
    <t>30228</t>
  </si>
  <si>
    <t>530000210000000043199</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</si>
  <si>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</si>
  <si>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</si>
  <si>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</si>
  <si>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</si>
  <si>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</si>
  <si>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</si>
  <si>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</si>
  <si>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</si>
  <si>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</si>
  <si>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</si>
  <si>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</si>
  <si>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</si>
  <si>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</si>
  <si>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</si>
  <si>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</si>
  <si>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</si>
  <si>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</si>
  <si>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</si>
  <si>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</si>
  <si>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预算05-1表</t>
  </si>
  <si>
    <t>2026年部门项目支出预算表</t>
  </si>
  <si>
    <t>项目分类</t>
  </si>
  <si>
    <t>项目单位</t>
  </si>
  <si>
    <t>本年拨款</t>
  </si>
  <si>
    <t>其中：本次下达</t>
  </si>
  <si>
    <t>防止返贫动态监测帮扶项目经费</t>
  </si>
  <si>
    <t>专项业务类</t>
  </si>
  <si>
    <t>530000261100004495638</t>
  </si>
  <si>
    <t>30214</t>
  </si>
  <si>
    <t>租赁费</t>
  </si>
  <si>
    <t>政务信息化运维服务项目补助资金</t>
  </si>
  <si>
    <t>专业信息系统运行维护费</t>
  </si>
  <si>
    <t>530000251100003234976</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</si>
  <si>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</si>
  <si>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</si>
  <si>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</si>
  <si>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</si>
  <si>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</si>
  <si>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</si>
  <si>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</si>
  <si>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</si>
  <si>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</si>
  <si>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</si>
  <si>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</si>
  <si>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</si>
  <si>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以安全运维服务为支撑，推动云南省“政府救助平台”顺利通过等保与密评。同步完善并更新15个救助服务事项的办理流程，既确保平台运行严格契合依法行政要求，又保障其安全、稳定、高效运转，提升服务群众质效，确保群众申请的服务事项办结率稳定在90%以上，充分发挥平台及时救助、精准帮扶的作用，持续强化信息化对巩固拓展脱贫攻坚成果、衔接推进乡村振兴的赋能效能。同时以信息化安全服务为抓手，做好视频会议保障工作，优化办公区网络架构以提升运行速度，全面排查并消除网络安全隐患以增强防护能力，切实筑牢网络安全屏障，从而更好地发挥信息化在服务巩固拓展脱贫攻坚成果、衔接推进乡村振兴中的支撑作用。</t>
  </si>
  <si>
    <t>产出指标</t>
  </si>
  <si>
    <t>数量指标</t>
  </si>
  <si>
    <t>群众端功能实现率</t>
  </si>
  <si>
    <t>=</t>
  </si>
  <si>
    <t>100</t>
  </si>
  <si>
    <t>%</t>
  </si>
  <si>
    <t>定量指标</t>
  </si>
  <si>
    <t>系统群众端正常提供服务情况。</t>
  </si>
  <si>
    <t>政府端功能实现率</t>
  </si>
  <si>
    <t>政府端功能正常提供服务情况</t>
  </si>
  <si>
    <t>质量指标</t>
  </si>
  <si>
    <t>年故障次数</t>
  </si>
  <si>
    <t>&lt;</t>
  </si>
  <si>
    <t>7</t>
  </si>
  <si>
    <t>次</t>
  </si>
  <si>
    <t>年故障多1次减10分。</t>
  </si>
  <si>
    <t>安全评估测评</t>
  </si>
  <si>
    <t>通过</t>
  </si>
  <si>
    <t>定性指标</t>
  </si>
  <si>
    <t>评估系统安全防护能力，网络安全等级保护测评和密码应用安全性评估是三级网络信息系统必须每年开展一次测评。</t>
  </si>
  <si>
    <t>时效指标</t>
  </si>
  <si>
    <t>故障解决时间</t>
  </si>
  <si>
    <t>天</t>
  </si>
  <si>
    <t>评估故障解决处理能力。</t>
  </si>
  <si>
    <t>效益指标</t>
  </si>
  <si>
    <t>社会效益</t>
  </si>
  <si>
    <t>系统全年正常运行时长</t>
  </si>
  <si>
    <t>&gt;=</t>
  </si>
  <si>
    <t>8664</t>
  </si>
  <si>
    <t>小时</t>
  </si>
  <si>
    <t>反映信息系统全年正常运行时间情况。</t>
  </si>
  <si>
    <t>满意度指标</t>
  </si>
  <si>
    <t>服务对象满意度</t>
  </si>
  <si>
    <t>91</t>
  </si>
  <si>
    <t>反映使用对象对信息系统使用的满意度。
使用人员满意度=（对信息系统满意的使用人员/问卷调查人数）*100%</t>
  </si>
  <si>
    <t>根据农业农村部及省委、省政府对防止返贫动态监测帮扶工作的要求，2026年按照国家政策和要求开展工作，对监测对象做到常态化监测帮扶，存在返贫致贫风险的监测对象及时纳入监测帮扶，监测对象新识别户数及人数大于等于0，监测对象规模大于等于280000户，10个（工作日）天内制定针对性帮扶措施，提升帮扶措施成效，增加脱贫人口及监测对象收入，脱贫县农村居民人均可支配收入增幅大于0，风险稳定消除的监测对象按程序消除风险，监测对象风险消除率大于等于65%。每月至少到基层开展1次调研或者督导，确保基层准确掌握新政策、新要求，精准掌握基层防止返贫监测帮扶政策落实执行情况及工作中的难点堵点，推动问题整改和机制优化、提升监测帮扶机制的针对性和有效性，确保防止返贫动态监测帮扶各项工作高效推进。</t>
  </si>
  <si>
    <t>监测对象规模</t>
  </si>
  <si>
    <t>280000</t>
  </si>
  <si>
    <t>户</t>
  </si>
  <si>
    <t>监测对象户数。</t>
  </si>
  <si>
    <t>根据国家农业农村部及省委省政府对防止返贫动态监测帮扶工作的要求，2026年按照国家政策和要求开展工作，对监测对象做到常态化监测帮扶，存在返贫致贫风险的监测对象及时纳入监测帮扶，监测对象新识别户数及人数大于等于0，监测对象规模大于等于280000户，10个（工作日）天内制定针对性帮扶措施，提升帮扶措施成效，增加脱贫人口及监测对象收入，脱贫县农村居民人均可支配收入增幅大于0，风险稳定消除的监测对象按程序消除风险，监测对象风险消除率大于等于65%。每月至少到基层开展1次调研或者督导，确保基层准确掌握新政策、新要求，精准掌握基层防止返贫监测帮扶政策落实执行情况及工作中的难点堵点，推动问题整改和机制优化、提升监测帮扶机制的针对性和有效性，确保防止返贫动态监测帮扶各项工作高效推进。</t>
  </si>
  <si>
    <t>监测对象风险消除率</t>
  </si>
  <si>
    <t>65</t>
  </si>
  <si>
    <t>监测对象已消除风险户数除以监测对象总户数。</t>
  </si>
  <si>
    <t>帮扶计划制定时间</t>
  </si>
  <si>
    <t>&lt;=</t>
  </si>
  <si>
    <t>10</t>
  </si>
  <si>
    <t>天（工作日）</t>
  </si>
  <si>
    <t>监测对象识别后10天内制定帮扶措施计划。</t>
  </si>
  <si>
    <t>经济效益</t>
  </si>
  <si>
    <t>脱贫县农村居民人均可支配收入</t>
  </si>
  <si>
    <t>&gt;</t>
  </si>
  <si>
    <t>16307</t>
  </si>
  <si>
    <t>元</t>
  </si>
  <si>
    <t>2026年脱贫县农村居民人均可支配收入减去2025年脱贫县农村居民人均可支配收入。</t>
  </si>
  <si>
    <t>建立健全防止返贫监测帮扶机制</t>
  </si>
  <si>
    <t>建立健全</t>
  </si>
  <si>
    <t>防止返贫监测帮扶工作机制。（线上网络化和线下网格化监测帮扶机制）</t>
  </si>
  <si>
    <t>政策解答满意度</t>
  </si>
  <si>
    <t>服务对象满意度随机调查结果。</t>
  </si>
  <si>
    <t>预算06表</t>
  </si>
  <si>
    <t>2026年政府性基金预算支出预算表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</si>
  <si>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</si>
  <si>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</si>
  <si>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</si>
  <si>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</si>
  <si>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</si>
  <si>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</si>
  <si>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</si>
  <si>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</si>
  <si>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</si>
  <si>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</si>
  <si>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</si>
  <si>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</si>
  <si>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</si>
  <si>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复印纸采购</t>
  </si>
  <si>
    <t>A05040101 复印纸</t>
  </si>
  <si>
    <t>批</t>
  </si>
  <si>
    <t>密码应用安全性评估</t>
  </si>
  <si>
    <t>C16070400 安全运维服务</t>
  </si>
  <si>
    <t>项</t>
  </si>
  <si>
    <t>网络安全等级保护</t>
  </si>
  <si>
    <t>云南省“政府救助平台”运维服务2026年项目</t>
  </si>
  <si>
    <t>云南省“政府救助平台”支撑服务2026年</t>
  </si>
  <si>
    <t>年</t>
  </si>
  <si>
    <t>云南省政府救助平台安全服务</t>
  </si>
  <si>
    <t>云南省农业农村厅信息化运维2026年度项目</t>
  </si>
  <si>
    <t>C16070100 基础环境运维服务</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</si>
  <si>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</si>
  <si>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</si>
  <si>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</si>
  <si>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</si>
  <si>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</si>
  <si>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</si>
  <si>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</si>
  <si>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</si>
  <si>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</si>
  <si>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</si>
  <si>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</si>
  <si>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</si>
  <si>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</si>
  <si>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</si>
  <si>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</si>
  <si>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</si>
  <si>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</si>
  <si>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</si>
  <si>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</si>
  <si>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</si>
  <si>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</si>
  <si>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</si>
  <si>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</si>
  <si>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</si>
  <si>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</si>
  <si>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</si>
  <si>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</si>
  <si>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</si>
  <si>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</si>
  <si>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</si>
  <si>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</si>
  <si>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</si>
  <si>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</si>
  <si>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</si>
  <si>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</si>
  <si>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</si>
  <si>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</si>
  <si>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</si>
  <si>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</si>
  <si>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</si>
  <si>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8</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</si>
  <si>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</si>
  <si>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</si>
  <si>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</si>
  <si>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</si>
  <si>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</si>
  <si>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</si>
  <si>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</si>
  <si>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</si>
  <si>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</si>
  <si>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</si>
  <si>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223 专业信息系统运行维护费</t>
  </si>
  <si>
    <t>本级</t>
  </si>
  <si>
    <t>311 专项业务类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</si>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</sst>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0" fillId="0" borderId="0" xfId="0" applyAlignment="1"/>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10" workbookViewId="0">
      <selection activeCell="D8" sqref="D8"/>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4" t="s">
        <v>0</v>
      </c>
    </row>
    <row r="2" ht="36" customHeight="1" spans="1:4">
      <c r="A2" s="45" t="s">
        <v>1</v>
      </c>
      <c r="B2" s="169"/>
      <c r="C2" s="169"/>
      <c r="D2" s="169"/>
    </row>
    <row r="3" ht="21" customHeight="1" spans="1:4">
      <c r="A3" s="93" t="str">
        <f>"单位名称："&amp;"云南省乡村数据和防返贫监测中心"</f>
        <v>单位名称：云南省乡村数据和防返贫监测中心</v>
      </c>
      <c r="B3" s="134"/>
      <c r="C3" s="134"/>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6332331.09</v>
      </c>
      <c r="C7" s="23" t="str">
        <f>"一"&amp;"、"&amp;"社会保障和就业支出"</f>
        <v>一、社会保障和就业支出</v>
      </c>
      <c r="D7" s="121">
        <v>258774.73</v>
      </c>
    </row>
    <row r="8" ht="25.4" customHeight="1" spans="1:4">
      <c r="A8" s="145" t="s">
        <v>9</v>
      </c>
      <c r="B8" s="121"/>
      <c r="C8" s="23" t="str">
        <f>"二"&amp;"、"&amp;"卫生健康支出"</f>
        <v>二、卫生健康支出</v>
      </c>
      <c r="D8" s="121">
        <v>248089.92</v>
      </c>
    </row>
    <row r="9" ht="25.4" customHeight="1" spans="1:4">
      <c r="A9" s="145" t="s">
        <v>10</v>
      </c>
      <c r="B9" s="121"/>
      <c r="C9" s="23" t="str">
        <f>"三"&amp;"、"&amp;"农林水支出"</f>
        <v>三、农林水支出</v>
      </c>
      <c r="D9" s="121">
        <v>5637071.11</v>
      </c>
    </row>
    <row r="10" ht="25.4" customHeight="1" spans="1:4">
      <c r="A10" s="145" t="s">
        <v>11</v>
      </c>
      <c r="B10" s="88"/>
      <c r="C10" s="23" t="str">
        <f>"四"&amp;"、"&amp;"住房保障支出"</f>
        <v>四、住房保障支出</v>
      </c>
      <c r="D10" s="121">
        <v>188395.33</v>
      </c>
    </row>
    <row r="11" ht="25.4" customHeight="1" spans="1:4">
      <c r="A11" s="145" t="s">
        <v>12</v>
      </c>
      <c r="B11" s="121"/>
      <c r="C11" s="23"/>
      <c r="D11" s="121"/>
    </row>
    <row r="12" ht="25.4" customHeight="1" spans="1:4">
      <c r="A12" s="145" t="s">
        <v>13</v>
      </c>
      <c r="B12" s="88"/>
      <c r="C12" s="23"/>
      <c r="D12" s="121"/>
    </row>
    <row r="13" ht="25.4" customHeight="1" spans="1:4">
      <c r="A13" s="145" t="s">
        <v>14</v>
      </c>
      <c r="B13" s="88"/>
      <c r="C13" s="23"/>
      <c r="D13" s="121"/>
    </row>
    <row r="14" ht="25.4" customHeight="1" spans="1:4">
      <c r="A14" s="145" t="s">
        <v>15</v>
      </c>
      <c r="B14" s="88"/>
      <c r="C14" s="23"/>
      <c r="D14" s="121"/>
    </row>
    <row r="15" ht="25.4" customHeight="1" spans="1:4">
      <c r="A15" s="170" t="s">
        <v>16</v>
      </c>
      <c r="B15" s="88"/>
      <c r="C15" s="23"/>
      <c r="D15" s="121"/>
    </row>
    <row r="16" ht="25.4" customHeight="1" spans="1:4">
      <c r="A16" s="170" t="s">
        <v>17</v>
      </c>
      <c r="B16" s="121"/>
      <c r="C16" s="23"/>
      <c r="D16" s="121"/>
    </row>
    <row r="17" ht="25.4" customHeight="1" spans="1:4">
      <c r="A17" s="171" t="s">
        <v>18</v>
      </c>
      <c r="B17" s="141">
        <v>6332331.09</v>
      </c>
      <c r="C17" s="142" t="s">
        <v>19</v>
      </c>
      <c r="D17" s="141">
        <v>6332331.09</v>
      </c>
    </row>
    <row r="18" ht="25.4" customHeight="1" spans="1:4">
      <c r="A18" s="172" t="s">
        <v>20</v>
      </c>
      <c r="B18" s="141"/>
      <c r="C18" s="173" t="s">
        <v>21</v>
      </c>
      <c r="D18" s="174"/>
    </row>
    <row r="19" ht="25.4" customHeight="1" spans="1:4">
      <c r="A19" s="175" t="s">
        <v>22</v>
      </c>
      <c r="B19" s="121"/>
      <c r="C19" s="143" t="s">
        <v>22</v>
      </c>
      <c r="D19" s="88"/>
    </row>
    <row r="20" ht="25.4" customHeight="1" spans="1:4">
      <c r="A20" s="175" t="s">
        <v>23</v>
      </c>
      <c r="B20" s="121"/>
      <c r="C20" s="143" t="s">
        <v>23</v>
      </c>
      <c r="D20" s="88"/>
    </row>
    <row r="21" ht="25.4" customHeight="1" spans="1:4">
      <c r="A21" s="176" t="s">
        <v>24</v>
      </c>
      <c r="B21" s="141">
        <v>6332331.09</v>
      </c>
      <c r="C21" s="142" t="s">
        <v>25</v>
      </c>
      <c r="D21" s="137">
        <v>6332331.09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D8" sqref="D8"/>
    </sheetView>
  </sheetViews>
  <sheetFormatPr defaultColWidth="8" defaultRowHeight="14.25" customHeight="1"/>
  <cols>
    <col min="1" max="1" width="21.1388888888889" customWidth="1"/>
    <col min="2" max="2" width="35.287037037037" customWidth="1"/>
    <col min="3" max="19" width="16.1759259259259" customWidth="1"/>
  </cols>
  <sheetData>
    <row r="1" ht="12" customHeight="1" spans="1:19">
      <c r="A1" s="147"/>
      <c r="J1" s="148"/>
      <c r="R1" s="2" t="s">
        <v>26</v>
      </c>
    </row>
    <row r="2" ht="36" customHeight="1" spans="1:19">
      <c r="A2" s="149" t="s">
        <v>27</v>
      </c>
      <c r="B2" s="27"/>
      <c r="C2" s="27"/>
      <c r="D2" s="27"/>
      <c r="E2" s="27"/>
      <c r="F2" s="27"/>
      <c r="G2" s="27"/>
      <c r="H2" s="27"/>
      <c r="I2" s="27"/>
      <c r="J2" s="46"/>
      <c r="K2" s="27"/>
      <c r="L2" s="27"/>
      <c r="M2" s="27"/>
      <c r="N2" s="27"/>
      <c r="O2" s="27"/>
      <c r="P2" s="27"/>
      <c r="Q2" s="27"/>
      <c r="R2" s="27"/>
      <c r="S2" s="27"/>
    </row>
    <row r="3" ht="20.25" customHeight="1" spans="1:19">
      <c r="A3" s="93" t="str">
        <f>"单位名称："&amp;"云南省乡村数据和防返贫监测中心"</f>
        <v>单位名称：云南省乡村数据和防返贫监测中心</v>
      </c>
      <c r="B3" s="6"/>
      <c r="C3" s="6"/>
      <c r="D3" s="6"/>
      <c r="E3" s="6"/>
      <c r="F3" s="6"/>
      <c r="G3" s="6"/>
      <c r="H3" s="6"/>
      <c r="I3" s="6"/>
      <c r="J3" s="150"/>
      <c r="K3" s="6"/>
      <c r="L3" s="6"/>
      <c r="M3" s="6"/>
      <c r="N3" s="7"/>
      <c r="O3" s="7"/>
      <c r="P3" s="7"/>
      <c r="Q3" s="7"/>
      <c r="R3" s="7" t="s">
        <v>2</v>
      </c>
      <c r="S3" s="7" t="s">
        <v>2</v>
      </c>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44</v>
      </c>
      <c r="B8" s="30" t="s">
        <v>45</v>
      </c>
      <c r="C8" s="22">
        <v>6332331.09</v>
      </c>
      <c r="D8" s="121">
        <v>6332331.09</v>
      </c>
      <c r="E8" s="88">
        <v>6332331.09</v>
      </c>
      <c r="F8" s="88"/>
      <c r="G8" s="88"/>
      <c r="H8" s="88"/>
      <c r="I8" s="88"/>
      <c r="J8" s="88"/>
      <c r="K8" s="88"/>
      <c r="L8" s="88"/>
      <c r="M8" s="88"/>
      <c r="N8" s="88"/>
      <c r="O8" s="88"/>
      <c r="P8" s="88"/>
      <c r="Q8" s="88"/>
      <c r="R8" s="88"/>
      <c r="S8" s="88"/>
    </row>
    <row r="9" ht="16.5" customHeight="1" spans="1:19">
      <c r="A9" s="167" t="s">
        <v>30</v>
      </c>
      <c r="B9" s="168"/>
      <c r="C9" s="121">
        <v>6332331.09</v>
      </c>
      <c r="D9" s="121">
        <v>6332331.09</v>
      </c>
      <c r="E9" s="88">
        <v>6332331.09</v>
      </c>
      <c r="F9" s="88"/>
      <c r="G9" s="88"/>
      <c r="H9" s="88"/>
      <c r="I9" s="88"/>
      <c r="J9" s="88"/>
      <c r="K9" s="88"/>
      <c r="L9" s="88"/>
      <c r="M9" s="88"/>
      <c r="N9" s="88"/>
      <c r="O9" s="88"/>
      <c r="P9" s="88"/>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workbookViewId="0">
      <selection activeCell="H15" sqref="H15"/>
    </sheetView>
  </sheetViews>
  <sheetFormatPr defaultColWidth="9.13888888888889" defaultRowHeight="14.25" customHeight="1"/>
  <cols>
    <col min="1" max="1" width="14.287037037037" customWidth="1"/>
    <col min="2" max="2" width="32.5740740740741" customWidth="1"/>
    <col min="3" max="6" width="18.8518518518519" customWidth="1"/>
    <col min="7" max="7" width="21.287037037037" customWidth="1"/>
    <col min="8" max="9" width="18.8518518518519" customWidth="1"/>
    <col min="10" max="10" width="17.8518518518519" customWidth="1"/>
    <col min="11" max="15" width="18.8518518518519"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"单位名称："&amp;"云南省乡村数据和防返贫监测中心"</f>
        <v>单位名称：云南省乡村数据和防返贫监测中心</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6"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1">
        <v>258774.73</v>
      </c>
      <c r="D7" s="121">
        <v>258774.73</v>
      </c>
      <c r="E7" s="121">
        <v>258774.73</v>
      </c>
      <c r="F7" s="121"/>
      <c r="G7" s="88"/>
      <c r="H7" s="121"/>
      <c r="I7" s="121"/>
      <c r="J7" s="121"/>
      <c r="K7" s="121"/>
      <c r="L7" s="121"/>
      <c r="M7" s="88"/>
      <c r="N7" s="121"/>
      <c r="O7" s="121"/>
    </row>
    <row r="8" ht="20.25" customHeight="1" spans="1:15">
      <c r="A8" s="129" t="s">
        <v>61</v>
      </c>
      <c r="B8" s="129" t="s">
        <v>62</v>
      </c>
      <c r="C8" s="121">
        <v>246735.82</v>
      </c>
      <c r="D8" s="121">
        <v>246735.82</v>
      </c>
      <c r="E8" s="121">
        <v>246735.82</v>
      </c>
      <c r="F8" s="121"/>
      <c r="G8" s="88"/>
      <c r="H8" s="121"/>
      <c r="I8" s="121"/>
      <c r="J8" s="121"/>
      <c r="K8" s="121"/>
      <c r="L8" s="121"/>
      <c r="M8" s="88"/>
      <c r="N8" s="121"/>
      <c r="O8" s="121"/>
    </row>
    <row r="9" ht="20.25" customHeight="1" spans="1:15">
      <c r="A9" s="130" t="s">
        <v>63</v>
      </c>
      <c r="B9" s="130" t="s">
        <v>64</v>
      </c>
      <c r="C9" s="121">
        <v>1080</v>
      </c>
      <c r="D9" s="121">
        <v>1080</v>
      </c>
      <c r="E9" s="121">
        <v>1080</v>
      </c>
      <c r="F9" s="121"/>
      <c r="G9" s="88"/>
      <c r="H9" s="121"/>
      <c r="I9" s="121"/>
      <c r="J9" s="121"/>
      <c r="K9" s="121"/>
      <c r="L9" s="121"/>
      <c r="M9" s="88"/>
      <c r="N9" s="121"/>
      <c r="O9" s="121"/>
    </row>
    <row r="10" ht="20.25" customHeight="1" spans="1:15">
      <c r="A10" s="130" t="s">
        <v>65</v>
      </c>
      <c r="B10" s="130" t="s">
        <v>66</v>
      </c>
      <c r="C10" s="121">
        <v>245655.82</v>
      </c>
      <c r="D10" s="121">
        <v>245655.82</v>
      </c>
      <c r="E10" s="121">
        <v>245655.82</v>
      </c>
      <c r="F10" s="121"/>
      <c r="G10" s="88"/>
      <c r="H10" s="121"/>
      <c r="I10" s="121"/>
      <c r="J10" s="121"/>
      <c r="K10" s="121"/>
      <c r="L10" s="121"/>
      <c r="M10" s="88"/>
      <c r="N10" s="121"/>
      <c r="O10" s="121"/>
    </row>
    <row r="11" ht="20.25" customHeight="1" spans="1:15">
      <c r="A11" s="129" t="s">
        <v>67</v>
      </c>
      <c r="B11" s="129" t="s">
        <v>68</v>
      </c>
      <c r="C11" s="121">
        <v>12038.91</v>
      </c>
      <c r="D11" s="121">
        <v>12038.91</v>
      </c>
      <c r="E11" s="121">
        <v>12038.91</v>
      </c>
      <c r="F11" s="121"/>
      <c r="G11" s="88"/>
      <c r="H11" s="121"/>
      <c r="I11" s="121"/>
      <c r="J11" s="121"/>
      <c r="K11" s="121"/>
      <c r="L11" s="121"/>
      <c r="M11" s="88"/>
      <c r="N11" s="121"/>
      <c r="O11" s="121"/>
    </row>
    <row r="12" ht="20.25" customHeight="1" spans="1:15">
      <c r="A12" s="130" t="s">
        <v>69</v>
      </c>
      <c r="B12" s="130" t="s">
        <v>68</v>
      </c>
      <c r="C12" s="121">
        <v>12038.91</v>
      </c>
      <c r="D12" s="121">
        <v>12038.91</v>
      </c>
      <c r="E12" s="121">
        <v>12038.91</v>
      </c>
      <c r="F12" s="121"/>
      <c r="G12" s="88"/>
      <c r="H12" s="121"/>
      <c r="I12" s="121"/>
      <c r="J12" s="121"/>
      <c r="K12" s="121"/>
      <c r="L12" s="121"/>
      <c r="M12" s="88"/>
      <c r="N12" s="121"/>
      <c r="O12" s="121"/>
    </row>
    <row r="13" ht="20.25" customHeight="1" spans="1:15">
      <c r="A13" s="30" t="s">
        <v>70</v>
      </c>
      <c r="B13" s="30" t="s">
        <v>71</v>
      </c>
      <c r="C13" s="121">
        <v>248089.92</v>
      </c>
      <c r="D13" s="121">
        <v>248089.92</v>
      </c>
      <c r="E13" s="121">
        <v>248089.92</v>
      </c>
      <c r="F13" s="121"/>
      <c r="G13" s="88"/>
      <c r="H13" s="121"/>
      <c r="I13" s="121"/>
      <c r="J13" s="121"/>
      <c r="K13" s="121"/>
      <c r="L13" s="121"/>
      <c r="M13" s="88"/>
      <c r="N13" s="121"/>
      <c r="O13" s="121"/>
    </row>
    <row r="14" ht="20.25" customHeight="1" spans="1:15">
      <c r="A14" s="129" t="s">
        <v>72</v>
      </c>
      <c r="B14" s="129" t="s">
        <v>73</v>
      </c>
      <c r="C14" s="121">
        <v>248089.92</v>
      </c>
      <c r="D14" s="121">
        <v>248089.92</v>
      </c>
      <c r="E14" s="121">
        <v>248089.92</v>
      </c>
      <c r="F14" s="121"/>
      <c r="G14" s="88"/>
      <c r="H14" s="121"/>
      <c r="I14" s="121"/>
      <c r="J14" s="121"/>
      <c r="K14" s="121"/>
      <c r="L14" s="121"/>
      <c r="M14" s="88"/>
      <c r="N14" s="121"/>
      <c r="O14" s="121"/>
    </row>
    <row r="15" ht="20.25" customHeight="1" spans="1:15">
      <c r="A15" s="130" t="s">
        <v>74</v>
      </c>
      <c r="B15" s="130" t="s">
        <v>75</v>
      </c>
      <c r="C15" s="121">
        <v>153534.89</v>
      </c>
      <c r="D15" s="121">
        <v>153534.89</v>
      </c>
      <c r="E15" s="121">
        <v>153534.89</v>
      </c>
      <c r="F15" s="121"/>
      <c r="G15" s="88"/>
      <c r="H15" s="121"/>
      <c r="I15" s="121"/>
      <c r="J15" s="121"/>
      <c r="K15" s="121"/>
      <c r="L15" s="121"/>
      <c r="M15" s="88"/>
      <c r="N15" s="121"/>
      <c r="O15" s="121"/>
    </row>
    <row r="16" ht="20.25" customHeight="1" spans="1:15">
      <c r="A16" s="130" t="s">
        <v>76</v>
      </c>
      <c r="B16" s="130" t="s">
        <v>77</v>
      </c>
      <c r="C16" s="121">
        <v>88822.03</v>
      </c>
      <c r="D16" s="121">
        <v>88822.03</v>
      </c>
      <c r="E16" s="121">
        <v>88822.03</v>
      </c>
      <c r="F16" s="121"/>
      <c r="G16" s="88"/>
      <c r="H16" s="121"/>
      <c r="I16" s="121"/>
      <c r="J16" s="121"/>
      <c r="K16" s="121"/>
      <c r="L16" s="121"/>
      <c r="M16" s="88"/>
      <c r="N16" s="121"/>
      <c r="O16" s="121"/>
    </row>
    <row r="17" ht="20.25" customHeight="1" spans="1:15">
      <c r="A17" s="130" t="s">
        <v>78</v>
      </c>
      <c r="B17" s="130" t="s">
        <v>79</v>
      </c>
      <c r="C17" s="121">
        <v>5733</v>
      </c>
      <c r="D17" s="121">
        <v>5733</v>
      </c>
      <c r="E17" s="121">
        <v>5733</v>
      </c>
      <c r="F17" s="121"/>
      <c r="G17" s="88"/>
      <c r="H17" s="121"/>
      <c r="I17" s="121"/>
      <c r="J17" s="121"/>
      <c r="K17" s="121"/>
      <c r="L17" s="121"/>
      <c r="M17" s="88"/>
      <c r="N17" s="121"/>
      <c r="O17" s="121"/>
    </row>
    <row r="18" ht="20.25" customHeight="1" spans="1:15">
      <c r="A18" s="30" t="s">
        <v>80</v>
      </c>
      <c r="B18" s="30" t="s">
        <v>81</v>
      </c>
      <c r="C18" s="121">
        <v>5637071.11</v>
      </c>
      <c r="D18" s="121">
        <v>5637071.11</v>
      </c>
      <c r="E18" s="121">
        <v>1822171.11</v>
      </c>
      <c r="F18" s="121">
        <v>3814900</v>
      </c>
      <c r="G18" s="88"/>
      <c r="H18" s="121"/>
      <c r="I18" s="121"/>
      <c r="J18" s="121"/>
      <c r="K18" s="121"/>
      <c r="L18" s="121"/>
      <c r="M18" s="88"/>
      <c r="N18" s="121"/>
      <c r="O18" s="121"/>
    </row>
    <row r="19" ht="20.25" customHeight="1" spans="1:15">
      <c r="A19" s="129" t="s">
        <v>82</v>
      </c>
      <c r="B19" s="129" t="s">
        <v>83</v>
      </c>
      <c r="C19" s="121">
        <v>1822171.11</v>
      </c>
      <c r="D19" s="121">
        <v>1822171.11</v>
      </c>
      <c r="E19" s="121">
        <v>1822171.11</v>
      </c>
      <c r="F19" s="121"/>
      <c r="G19" s="88"/>
      <c r="H19" s="121"/>
      <c r="I19" s="121"/>
      <c r="J19" s="121"/>
      <c r="K19" s="121"/>
      <c r="L19" s="121"/>
      <c r="M19" s="88"/>
      <c r="N19" s="121"/>
      <c r="O19" s="121"/>
    </row>
    <row r="20" ht="20.25" customHeight="1" spans="1:15">
      <c r="A20" s="130" t="s">
        <v>84</v>
      </c>
      <c r="B20" s="130" t="s">
        <v>85</v>
      </c>
      <c r="C20" s="121">
        <v>1822171.11</v>
      </c>
      <c r="D20" s="121">
        <v>1822171.11</v>
      </c>
      <c r="E20" s="121">
        <v>1822171.11</v>
      </c>
      <c r="F20" s="121"/>
      <c r="G20" s="88"/>
      <c r="H20" s="121"/>
      <c r="I20" s="121"/>
      <c r="J20" s="121"/>
      <c r="K20" s="121"/>
      <c r="L20" s="121"/>
      <c r="M20" s="88"/>
      <c r="N20" s="121"/>
      <c r="O20" s="121"/>
    </row>
    <row r="21" ht="20.25" customHeight="1" spans="1:15">
      <c r="A21" s="129" t="s">
        <v>86</v>
      </c>
      <c r="B21" s="129" t="s">
        <v>87</v>
      </c>
      <c r="C21" s="121">
        <v>3814900</v>
      </c>
      <c r="D21" s="121">
        <v>3814900</v>
      </c>
      <c r="E21" s="121"/>
      <c r="F21" s="121">
        <v>3814900</v>
      </c>
      <c r="G21" s="88"/>
      <c r="H21" s="121"/>
      <c r="I21" s="121"/>
      <c r="J21" s="121"/>
      <c r="K21" s="121"/>
      <c r="L21" s="121"/>
      <c r="M21" s="88"/>
      <c r="N21" s="121"/>
      <c r="O21" s="121"/>
    </row>
    <row r="22" ht="20.25" customHeight="1" spans="1:15">
      <c r="A22" s="130" t="s">
        <v>88</v>
      </c>
      <c r="B22" s="130" t="s">
        <v>89</v>
      </c>
      <c r="C22" s="121">
        <v>3814900</v>
      </c>
      <c r="D22" s="121">
        <v>3814900</v>
      </c>
      <c r="E22" s="121"/>
      <c r="F22" s="121">
        <v>3814900</v>
      </c>
      <c r="G22" s="88"/>
      <c r="H22" s="121"/>
      <c r="I22" s="121"/>
      <c r="J22" s="121"/>
      <c r="K22" s="121"/>
      <c r="L22" s="121"/>
      <c r="M22" s="88"/>
      <c r="N22" s="121"/>
      <c r="O22" s="121"/>
    </row>
    <row r="23" ht="20.25" customHeight="1" spans="1:15">
      <c r="A23" s="30" t="s">
        <v>90</v>
      </c>
      <c r="B23" s="30" t="s">
        <v>91</v>
      </c>
      <c r="C23" s="121">
        <v>188395.33</v>
      </c>
      <c r="D23" s="121">
        <v>188395.33</v>
      </c>
      <c r="E23" s="121">
        <v>188395.33</v>
      </c>
      <c r="F23" s="121"/>
      <c r="G23" s="88"/>
      <c r="H23" s="121"/>
      <c r="I23" s="121"/>
      <c r="J23" s="121"/>
      <c r="K23" s="121"/>
      <c r="L23" s="121"/>
      <c r="M23" s="88"/>
      <c r="N23" s="121"/>
      <c r="O23" s="121"/>
    </row>
    <row r="24" ht="20.25" customHeight="1" spans="1:15">
      <c r="A24" s="129" t="s">
        <v>92</v>
      </c>
      <c r="B24" s="129" t="s">
        <v>93</v>
      </c>
      <c r="C24" s="121">
        <v>188395.33</v>
      </c>
      <c r="D24" s="121">
        <v>188395.33</v>
      </c>
      <c r="E24" s="121">
        <v>188395.33</v>
      </c>
      <c r="F24" s="121"/>
      <c r="G24" s="88"/>
      <c r="H24" s="121"/>
      <c r="I24" s="121"/>
      <c r="J24" s="121"/>
      <c r="K24" s="121"/>
      <c r="L24" s="121"/>
      <c r="M24" s="88"/>
      <c r="N24" s="121"/>
      <c r="O24" s="121"/>
    </row>
    <row r="25" ht="20.25" customHeight="1" spans="1:15">
      <c r="A25" s="130" t="s">
        <v>94</v>
      </c>
      <c r="B25" s="130" t="s">
        <v>95</v>
      </c>
      <c r="C25" s="121">
        <v>188395.33</v>
      </c>
      <c r="D25" s="121">
        <v>188395.33</v>
      </c>
      <c r="E25" s="121">
        <v>188395.33</v>
      </c>
      <c r="F25" s="121"/>
      <c r="G25" s="88"/>
      <c r="H25" s="121"/>
      <c r="I25" s="121"/>
      <c r="J25" s="121"/>
      <c r="K25" s="121"/>
      <c r="L25" s="121"/>
      <c r="M25" s="88"/>
      <c r="N25" s="121"/>
      <c r="O25" s="121"/>
    </row>
    <row r="26" ht="17.25" customHeight="1" spans="1:15">
      <c r="A26" s="104" t="s">
        <v>96</v>
      </c>
      <c r="B26" s="105" t="s">
        <v>96</v>
      </c>
      <c r="C26" s="121">
        <v>6332331.09</v>
      </c>
      <c r="D26" s="121">
        <v>6332331.09</v>
      </c>
      <c r="E26" s="121">
        <v>2517431.09</v>
      </c>
      <c r="F26" s="121">
        <v>3814900</v>
      </c>
      <c r="G26" s="88"/>
      <c r="H26" s="121"/>
      <c r="I26" s="121"/>
      <c r="J26" s="121"/>
      <c r="K26" s="121"/>
      <c r="L26" s="121"/>
      <c r="M26" s="88"/>
      <c r="N26" s="121"/>
      <c r="O26" s="121"/>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topLeftCell="A19" workbookViewId="0">
      <selection activeCell="D8" sqref="D8"/>
    </sheetView>
  </sheetViews>
  <sheetFormatPr defaultColWidth="9.13888888888889" defaultRowHeight="14.25" customHeight="1" outlineLevelCol="3"/>
  <cols>
    <col min="1" max="1" width="49.287037037037" customWidth="1"/>
    <col min="2" max="2" width="43.3148148148148" customWidth="1"/>
    <col min="3" max="3" width="48.5740740740741" customWidth="1"/>
    <col min="4" max="4" width="41.1759259259259" customWidth="1"/>
  </cols>
  <sheetData>
    <row r="1" customHeight="1" spans="1:4">
      <c r="D1" s="92" t="s">
        <v>97</v>
      </c>
    </row>
    <row r="2" ht="31.5" customHeight="1" spans="1:4">
      <c r="A2" s="45" t="s">
        <v>98</v>
      </c>
      <c r="B2" s="133"/>
      <c r="C2" s="133"/>
      <c r="D2" s="133"/>
    </row>
    <row r="3" ht="17.25" customHeight="1" spans="1:4">
      <c r="A3" s="4" t="str">
        <f>"单位名称："&amp;"云南省乡村数据和防返贫监测中心"</f>
        <v>单位名称：云南省乡村数据和防返贫监测中心</v>
      </c>
      <c r="B3" s="134"/>
      <c r="C3" s="134"/>
      <c r="D3" s="94" t="s">
        <v>2</v>
      </c>
    </row>
    <row r="4" ht="24.65" customHeight="1" spans="1:4">
      <c r="A4" s="10" t="s">
        <v>3</v>
      </c>
      <c r="B4" s="12"/>
      <c r="C4" s="10" t="s">
        <v>4</v>
      </c>
      <c r="D4" s="12"/>
    </row>
    <row r="5" ht="15.65" customHeight="1" spans="1:4">
      <c r="A5" s="15" t="s">
        <v>5</v>
      </c>
      <c r="B5" s="135" t="s">
        <v>6</v>
      </c>
      <c r="C5" s="15" t="s">
        <v>99</v>
      </c>
      <c r="D5" s="135" t="s">
        <v>6</v>
      </c>
    </row>
    <row r="6" ht="14.15" customHeight="1" spans="1:4">
      <c r="A6" s="18"/>
      <c r="B6" s="17"/>
      <c r="C6" s="18"/>
      <c r="D6" s="17"/>
    </row>
    <row r="7" ht="29.15" customHeight="1" spans="1:4">
      <c r="A7" s="136" t="s">
        <v>100</v>
      </c>
      <c r="B7" s="137">
        <v>6332331.09</v>
      </c>
      <c r="C7" s="138" t="s">
        <v>101</v>
      </c>
      <c r="D7" s="137">
        <v>6332331.09</v>
      </c>
    </row>
    <row r="8" ht="29.15" customHeight="1" spans="1:4">
      <c r="A8" s="139" t="s">
        <v>102</v>
      </c>
      <c r="B8" s="88">
        <v>6332331.09</v>
      </c>
      <c r="C8" s="23" t="str">
        <f>"（一）"&amp;"社会保障和就业支出"</f>
        <v>（一）社会保障和就业支出</v>
      </c>
      <c r="D8" s="88">
        <v>258774.73</v>
      </c>
    </row>
    <row r="9" ht="29.15" customHeight="1" spans="1:4">
      <c r="A9" s="139" t="s">
        <v>103</v>
      </c>
      <c r="B9" s="88"/>
      <c r="C9" s="23" t="str">
        <f>"（二）"&amp;"卫生健康支出"</f>
        <v>（二）卫生健康支出</v>
      </c>
      <c r="D9" s="88">
        <v>248089.92</v>
      </c>
    </row>
    <row r="10" ht="29.15" customHeight="1" spans="1:4">
      <c r="A10" s="139" t="s">
        <v>104</v>
      </c>
      <c r="B10" s="88"/>
      <c r="C10" s="23" t="str">
        <f>"（三）"&amp;"农林水支出"</f>
        <v>（三）农林水支出</v>
      </c>
      <c r="D10" s="88">
        <v>5637071.11</v>
      </c>
    </row>
    <row r="11" ht="29.15" customHeight="1" spans="1:4">
      <c r="A11" s="140" t="s">
        <v>105</v>
      </c>
      <c r="B11" s="141"/>
      <c r="C11" s="23" t="str">
        <f>"（四）"&amp;"住房保障支出"</f>
        <v>（四）住房保障支出</v>
      </c>
      <c r="D11" s="88">
        <v>188395.33</v>
      </c>
    </row>
    <row r="12" ht="29.15" customHeight="1" spans="1:4">
      <c r="A12" s="139" t="s">
        <v>102</v>
      </c>
      <c r="B12" s="121"/>
      <c r="C12" s="142"/>
      <c r="D12" s="141"/>
    </row>
    <row r="13" ht="29.15" customHeight="1" spans="1:4">
      <c r="A13" s="143" t="s">
        <v>103</v>
      </c>
      <c r="B13" s="121"/>
      <c r="C13" s="142"/>
      <c r="D13" s="141"/>
    </row>
    <row r="14" ht="29.15" customHeight="1" spans="1:4">
      <c r="A14" s="143" t="s">
        <v>104</v>
      </c>
      <c r="B14" s="141"/>
      <c r="C14" s="142"/>
      <c r="D14" s="141"/>
    </row>
    <row r="15" ht="29.15" customHeight="1" spans="1:4">
      <c r="A15" s="144"/>
      <c r="B15" s="141"/>
      <c r="C15" s="145" t="s">
        <v>106</v>
      </c>
      <c r="D15" s="141"/>
    </row>
    <row r="16" ht="29.15" customHeight="1" spans="1:4">
      <c r="A16" s="144" t="s">
        <v>107</v>
      </c>
      <c r="B16" s="141">
        <v>6332331.09</v>
      </c>
      <c r="C16" s="142" t="s">
        <v>25</v>
      </c>
      <c r="D16" s="141">
        <v>6332331.09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D8" sqref="D8"/>
    </sheetView>
  </sheetViews>
  <sheetFormatPr defaultColWidth="9.13888888888889" defaultRowHeight="14.25" customHeight="1" outlineLevelCol="6"/>
  <cols>
    <col min="1" max="1" width="20.1388888888889" customWidth="1"/>
    <col min="2" max="2" width="37.3148148148148" customWidth="1"/>
    <col min="3" max="3" width="24.287037037037" customWidth="1"/>
    <col min="4" max="6" width="25.037037037037" customWidth="1"/>
    <col min="7" max="7" width="24.287037037037" customWidth="1"/>
  </cols>
  <sheetData>
    <row r="1" ht="12" customHeight="1" spans="1:7">
      <c r="D1" s="108"/>
      <c r="F1" s="55"/>
      <c r="G1" s="55" t="s">
        <v>108</v>
      </c>
    </row>
    <row r="2" ht="39" customHeight="1" spans="1:7">
      <c r="A2" s="3" t="s">
        <v>109</v>
      </c>
      <c r="B2" s="3"/>
      <c r="C2" s="3"/>
      <c r="D2" s="3"/>
      <c r="E2" s="3"/>
      <c r="F2" s="3"/>
      <c r="G2" s="3"/>
    </row>
    <row r="3" ht="18" customHeight="1" spans="1:7">
      <c r="A3" s="4" t="str">
        <f>"单位名称："&amp;"云南省乡村数据和防返贫监测中心"</f>
        <v>单位名称：云南省乡村数据和防返贫监测中心</v>
      </c>
      <c r="F3" s="103"/>
      <c r="G3" s="103" t="s">
        <v>2</v>
      </c>
    </row>
    <row r="4" ht="20.25" customHeight="1" spans="1:7">
      <c r="A4" s="123" t="s">
        <v>110</v>
      </c>
      <c r="B4" s="124"/>
      <c r="C4" s="125" t="s">
        <v>30</v>
      </c>
      <c r="D4" s="11" t="s">
        <v>57</v>
      </c>
      <c r="E4" s="11"/>
      <c r="F4" s="12"/>
      <c r="G4" s="125" t="s">
        <v>58</v>
      </c>
    </row>
    <row r="5" ht="20.25" customHeight="1" spans="1:7">
      <c r="A5" s="126" t="s">
        <v>48</v>
      </c>
      <c r="B5" s="127" t="s">
        <v>49</v>
      </c>
      <c r="C5" s="95"/>
      <c r="D5" s="95" t="s">
        <v>32</v>
      </c>
      <c r="E5" s="95" t="s">
        <v>111</v>
      </c>
      <c r="F5" s="95" t="s">
        <v>112</v>
      </c>
      <c r="G5" s="95"/>
    </row>
    <row r="6" ht="13.5" customHeight="1" spans="1:7">
      <c r="A6" s="128" t="s">
        <v>113</v>
      </c>
      <c r="B6" s="128" t="s">
        <v>114</v>
      </c>
      <c r="C6" s="128" t="s">
        <v>115</v>
      </c>
      <c r="D6" s="62"/>
      <c r="E6" s="128" t="s">
        <v>116</v>
      </c>
      <c r="F6" s="128" t="s">
        <v>117</v>
      </c>
      <c r="G6" s="128" t="s">
        <v>118</v>
      </c>
    </row>
    <row r="7" ht="18" customHeight="1" spans="1:7">
      <c r="A7" s="30" t="s">
        <v>59</v>
      </c>
      <c r="B7" s="30" t="s">
        <v>60</v>
      </c>
      <c r="C7" s="22">
        <v>258774.73</v>
      </c>
      <c r="D7" s="22">
        <v>258774.73</v>
      </c>
      <c r="E7" s="22">
        <v>257694.73</v>
      </c>
      <c r="F7" s="22">
        <v>1080</v>
      </c>
      <c r="G7" s="22"/>
    </row>
    <row r="8" ht="18" customHeight="1" spans="1:7">
      <c r="A8" s="30" t="s">
        <v>61</v>
      </c>
      <c r="B8" s="129" t="s">
        <v>62</v>
      </c>
      <c r="C8" s="22">
        <v>246735.82</v>
      </c>
      <c r="D8" s="22">
        <v>246735.82</v>
      </c>
      <c r="E8" s="22">
        <v>245655.82</v>
      </c>
      <c r="F8" s="22">
        <v>1080</v>
      </c>
      <c r="G8" s="22"/>
    </row>
    <row r="9" ht="18" customHeight="1" spans="1:7">
      <c r="A9" s="30" t="s">
        <v>63</v>
      </c>
      <c r="B9" s="130" t="s">
        <v>64</v>
      </c>
      <c r="C9" s="22">
        <v>1080</v>
      </c>
      <c r="D9" s="22">
        <v>1080</v>
      </c>
      <c r="E9" s="22"/>
      <c r="F9" s="22">
        <v>1080</v>
      </c>
      <c r="G9" s="22"/>
    </row>
    <row r="10" ht="18" customHeight="1" spans="1:7">
      <c r="A10" s="30" t="s">
        <v>65</v>
      </c>
      <c r="B10" s="130" t="s">
        <v>66</v>
      </c>
      <c r="C10" s="22">
        <v>245655.82</v>
      </c>
      <c r="D10" s="22">
        <v>245655.82</v>
      </c>
      <c r="E10" s="22">
        <v>245655.82</v>
      </c>
      <c r="F10" s="22"/>
      <c r="G10" s="22"/>
    </row>
    <row r="11" ht="18" customHeight="1" spans="1:7">
      <c r="A11" s="30" t="s">
        <v>67</v>
      </c>
      <c r="B11" s="129" t="s">
        <v>68</v>
      </c>
      <c r="C11" s="22">
        <v>12038.91</v>
      </c>
      <c r="D11" s="22">
        <v>12038.91</v>
      </c>
      <c r="E11" s="22">
        <v>12038.91</v>
      </c>
      <c r="F11" s="22"/>
      <c r="G11" s="22"/>
    </row>
    <row r="12" ht="18" customHeight="1" spans="1:7">
      <c r="A12" s="30" t="s">
        <v>69</v>
      </c>
      <c r="B12" s="130" t="s">
        <v>68</v>
      </c>
      <c r="C12" s="22">
        <v>12038.91</v>
      </c>
      <c r="D12" s="22">
        <v>12038.91</v>
      </c>
      <c r="E12" s="22">
        <v>12038.91</v>
      </c>
      <c r="F12" s="22"/>
      <c r="G12" s="22"/>
    </row>
    <row r="13" ht="18" customHeight="1" spans="1:7">
      <c r="A13" s="30" t="s">
        <v>70</v>
      </c>
      <c r="B13" s="30" t="s">
        <v>71</v>
      </c>
      <c r="C13" s="22">
        <v>248089.92</v>
      </c>
      <c r="D13" s="22">
        <v>248089.92</v>
      </c>
      <c r="E13" s="22">
        <v>248089.92</v>
      </c>
      <c r="F13" s="22"/>
      <c r="G13" s="22"/>
    </row>
    <row r="14" ht="18" customHeight="1" spans="1:7">
      <c r="A14" s="30" t="s">
        <v>72</v>
      </c>
      <c r="B14" s="129" t="s">
        <v>73</v>
      </c>
      <c r="C14" s="22">
        <v>248089.92</v>
      </c>
      <c r="D14" s="22">
        <v>248089.92</v>
      </c>
      <c r="E14" s="22">
        <v>248089.92</v>
      </c>
      <c r="F14" s="22"/>
      <c r="G14" s="22"/>
    </row>
    <row r="15" ht="18" customHeight="1" spans="1:7">
      <c r="A15" s="30" t="s">
        <v>74</v>
      </c>
      <c r="B15" s="130" t="s">
        <v>75</v>
      </c>
      <c r="C15" s="22">
        <v>153534.89</v>
      </c>
      <c r="D15" s="22">
        <v>153534.89</v>
      </c>
      <c r="E15" s="22">
        <v>153534.89</v>
      </c>
      <c r="F15" s="22"/>
      <c r="G15" s="22"/>
    </row>
    <row r="16" ht="18" customHeight="1" spans="1:7">
      <c r="A16" s="30" t="s">
        <v>76</v>
      </c>
      <c r="B16" s="130" t="s">
        <v>77</v>
      </c>
      <c r="C16" s="22">
        <v>88822.03</v>
      </c>
      <c r="D16" s="22">
        <v>88822.03</v>
      </c>
      <c r="E16" s="22">
        <v>88822.03</v>
      </c>
      <c r="F16" s="22"/>
      <c r="G16" s="22"/>
    </row>
    <row r="17" ht="18" customHeight="1" spans="1:7">
      <c r="A17" s="30" t="s">
        <v>78</v>
      </c>
      <c r="B17" s="130" t="s">
        <v>79</v>
      </c>
      <c r="C17" s="22">
        <v>5733</v>
      </c>
      <c r="D17" s="22">
        <v>5733</v>
      </c>
      <c r="E17" s="22">
        <v>5733</v>
      </c>
      <c r="F17" s="22"/>
      <c r="G17" s="22"/>
    </row>
    <row r="18" ht="18" customHeight="1" spans="1:7">
      <c r="A18" s="30" t="s">
        <v>80</v>
      </c>
      <c r="B18" s="30" t="s">
        <v>81</v>
      </c>
      <c r="C18" s="22">
        <v>5637071.11</v>
      </c>
      <c r="D18" s="22">
        <v>1822171.11</v>
      </c>
      <c r="E18" s="22">
        <v>1678237</v>
      </c>
      <c r="F18" s="22">
        <v>143934.11</v>
      </c>
      <c r="G18" s="22">
        <v>3814900</v>
      </c>
    </row>
    <row r="19" ht="18" customHeight="1" spans="1:7">
      <c r="A19" s="30" t="s">
        <v>82</v>
      </c>
      <c r="B19" s="129" t="s">
        <v>83</v>
      </c>
      <c r="C19" s="22">
        <v>1822171.11</v>
      </c>
      <c r="D19" s="22">
        <v>1822171.11</v>
      </c>
      <c r="E19" s="22">
        <v>1678237</v>
      </c>
      <c r="F19" s="22">
        <v>143934.11</v>
      </c>
      <c r="G19" s="22"/>
    </row>
    <row r="20" ht="18" customHeight="1" spans="1:7">
      <c r="A20" s="30" t="s">
        <v>84</v>
      </c>
      <c r="B20" s="130" t="s">
        <v>85</v>
      </c>
      <c r="C20" s="22">
        <v>1822171.11</v>
      </c>
      <c r="D20" s="22">
        <v>1822171.11</v>
      </c>
      <c r="E20" s="22">
        <v>1678237</v>
      </c>
      <c r="F20" s="22">
        <v>143934.11</v>
      </c>
      <c r="G20" s="22"/>
    </row>
    <row r="21" ht="18" customHeight="1" spans="1:7">
      <c r="A21" s="30" t="s">
        <v>86</v>
      </c>
      <c r="B21" s="129" t="s">
        <v>87</v>
      </c>
      <c r="C21" s="22">
        <v>3814900</v>
      </c>
      <c r="D21" s="22"/>
      <c r="E21" s="22"/>
      <c r="F21" s="22"/>
      <c r="G21" s="22">
        <v>3814900</v>
      </c>
    </row>
    <row r="22" ht="18" customHeight="1" spans="1:7">
      <c r="A22" s="30" t="s">
        <v>88</v>
      </c>
      <c r="B22" s="130" t="s">
        <v>89</v>
      </c>
      <c r="C22" s="22">
        <v>3814900</v>
      </c>
      <c r="D22" s="22"/>
      <c r="E22" s="22"/>
      <c r="F22" s="22"/>
      <c r="G22" s="22">
        <v>3814900</v>
      </c>
    </row>
    <row r="23" ht="18" customHeight="1" spans="1:7">
      <c r="A23" s="30" t="s">
        <v>90</v>
      </c>
      <c r="B23" s="30" t="s">
        <v>91</v>
      </c>
      <c r="C23" s="22">
        <v>188395.33</v>
      </c>
      <c r="D23" s="22">
        <v>188395.33</v>
      </c>
      <c r="E23" s="22">
        <v>188395.33</v>
      </c>
      <c r="F23" s="22"/>
      <c r="G23" s="22"/>
    </row>
    <row r="24" ht="18" customHeight="1" spans="1:7">
      <c r="A24" s="30" t="s">
        <v>92</v>
      </c>
      <c r="B24" s="129" t="s">
        <v>93</v>
      </c>
      <c r="C24" s="22">
        <v>188395.33</v>
      </c>
      <c r="D24" s="22">
        <v>188395.33</v>
      </c>
      <c r="E24" s="22">
        <v>188395.33</v>
      </c>
      <c r="F24" s="22"/>
      <c r="G24" s="22"/>
    </row>
    <row r="25" ht="18" customHeight="1" spans="1:7">
      <c r="A25" s="30" t="s">
        <v>94</v>
      </c>
      <c r="B25" s="130" t="s">
        <v>95</v>
      </c>
      <c r="C25" s="22">
        <v>188395.33</v>
      </c>
      <c r="D25" s="22">
        <v>188395.33</v>
      </c>
      <c r="E25" s="22">
        <v>188395.33</v>
      </c>
      <c r="F25" s="22"/>
      <c r="G25" s="22"/>
    </row>
    <row r="26" ht="18" customHeight="1" spans="1:7">
      <c r="A26" s="131" t="s">
        <v>96</v>
      </c>
      <c r="B26" s="132" t="s">
        <v>96</v>
      </c>
      <c r="C26" s="22">
        <v>6332331.09</v>
      </c>
      <c r="D26" s="22">
        <v>2517431.09</v>
      </c>
      <c r="E26" s="22">
        <v>2372416.98</v>
      </c>
      <c r="F26" s="22">
        <v>145014.11</v>
      </c>
      <c r="G26" s="22">
        <v>3814900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8" sqref="A8:B8"/>
    </sheetView>
  </sheetViews>
  <sheetFormatPr defaultColWidth="9.13888888888889" defaultRowHeight="14.25" customHeight="1" outlineLevelRow="7" outlineLevelCol="5"/>
  <cols>
    <col min="1" max="1" width="27.4259259259259" customWidth="1"/>
    <col min="2" max="6" width="31.1759259259259" customWidth="1"/>
  </cols>
  <sheetData>
    <row r="1" ht="12" customHeight="1" spans="1:6">
      <c r="A1" s="117"/>
      <c r="B1" s="117"/>
      <c r="C1" s="60"/>
      <c r="F1" s="59" t="s">
        <v>119</v>
      </c>
    </row>
    <row r="2" ht="25.5" customHeight="1" spans="1:6">
      <c r="A2" s="118" t="s">
        <v>120</v>
      </c>
      <c r="B2" s="118"/>
      <c r="C2" s="118"/>
      <c r="D2" s="118"/>
      <c r="E2" s="118"/>
      <c r="F2" s="118"/>
    </row>
    <row r="3" ht="15.75" customHeight="1" spans="1:6">
      <c r="A3" s="4" t="str">
        <f>"单位名称："&amp;"云南省乡村数据和防返贫监测中心"</f>
        <v>单位名称：云南省乡村数据和防返贫监测中心</v>
      </c>
      <c r="B3" s="117"/>
      <c r="C3" s="60"/>
      <c r="F3" s="59" t="s">
        <v>121</v>
      </c>
    </row>
    <row r="4" ht="19.5" customHeight="1" spans="1:6">
      <c r="A4" s="9" t="s">
        <v>122</v>
      </c>
      <c r="B4" s="15" t="s">
        <v>123</v>
      </c>
      <c r="C4" s="10" t="s">
        <v>124</v>
      </c>
      <c r="D4" s="11"/>
      <c r="E4" s="12"/>
      <c r="F4" s="15" t="s">
        <v>125</v>
      </c>
    </row>
    <row r="5" ht="19.5" customHeight="1" spans="1:6">
      <c r="A5" s="17"/>
      <c r="B5" s="18"/>
      <c r="C5" s="62" t="s">
        <v>32</v>
      </c>
      <c r="D5" s="62" t="s">
        <v>126</v>
      </c>
      <c r="E5" s="62" t="s">
        <v>127</v>
      </c>
      <c r="F5" s="18"/>
    </row>
    <row r="6" ht="18.75" customHeight="1" spans="1:6">
      <c r="A6" s="119">
        <v>1</v>
      </c>
      <c r="B6" s="119">
        <v>2</v>
      </c>
      <c r="C6" s="120">
        <v>3</v>
      </c>
      <c r="D6" s="119">
        <v>4</v>
      </c>
      <c r="E6" s="119">
        <v>5</v>
      </c>
      <c r="F6" s="119">
        <v>6</v>
      </c>
    </row>
    <row r="7" ht="18.75" customHeight="1" spans="1:6">
      <c r="A7" s="121"/>
      <c r="B7" s="121"/>
      <c r="C7" s="122"/>
      <c r="D7" s="121"/>
      <c r="E7" s="121"/>
      <c r="F7" s="121"/>
    </row>
    <row r="8" customHeight="1" spans="1:6">
      <c r="A8" s="106" t="s">
        <v>128</v>
      </c>
      <c r="B8" s="106"/>
    </row>
  </sheetData>
  <mergeCells count="7">
    <mergeCell ref="A2:F2"/>
    <mergeCell ref="A3:D3"/>
    <mergeCell ref="C4:E4"/>
    <mergeCell ref="A8:B8"/>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0"/>
  <sheetViews>
    <sheetView showZeros="0" topLeftCell="A20" workbookViewId="0">
      <selection activeCell="D8" sqref="D8"/>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37037037037" customWidth="1"/>
  </cols>
  <sheetData>
    <row r="1" ht="13.5" customHeight="1" spans="1:23">
      <c r="D1" s="1"/>
      <c r="E1" s="1"/>
      <c r="F1" s="1"/>
      <c r="G1" s="1"/>
      <c r="U1" s="108"/>
      <c r="W1" s="55" t="s">
        <v>129</v>
      </c>
    </row>
    <row r="2" ht="27.75" customHeight="1" spans="1:23">
      <c r="A2" s="27" t="s">
        <v>130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"单位名称："&amp;"云南省乡村数据和防返贫监测中心"</f>
        <v>单位名称：云南省乡村数据和防返贫监测中心</v>
      </c>
      <c r="B3" s="5"/>
      <c r="C3" s="5"/>
      <c r="D3" s="5"/>
      <c r="E3" s="5"/>
      <c r="F3" s="5"/>
      <c r="G3" s="5"/>
      <c r="H3" s="6"/>
      <c r="I3" s="6"/>
      <c r="J3" s="6"/>
      <c r="K3" s="6"/>
      <c r="L3" s="6"/>
      <c r="M3" s="6"/>
      <c r="N3" s="6"/>
      <c r="O3" s="6"/>
      <c r="P3" s="6"/>
      <c r="Q3" s="6"/>
      <c r="U3" s="108"/>
      <c r="W3" s="103" t="s">
        <v>121</v>
      </c>
    </row>
    <row r="4" ht="21.75" customHeight="1" spans="1:23">
      <c r="A4" s="8" t="s">
        <v>131</v>
      </c>
      <c r="B4" s="8" t="s">
        <v>132</v>
      </c>
      <c r="C4" s="8" t="s">
        <v>133</v>
      </c>
      <c r="D4" s="9" t="s">
        <v>134</v>
      </c>
      <c r="E4" s="9" t="s">
        <v>135</v>
      </c>
      <c r="F4" s="9" t="s">
        <v>136</v>
      </c>
      <c r="G4" s="9" t="s">
        <v>137</v>
      </c>
      <c r="H4" s="62" t="s">
        <v>138</v>
      </c>
      <c r="I4" s="62"/>
      <c r="J4" s="62"/>
      <c r="K4" s="62"/>
      <c r="L4" s="110"/>
      <c r="M4" s="110"/>
      <c r="N4" s="110"/>
      <c r="O4" s="110"/>
      <c r="P4" s="110"/>
      <c r="Q4" s="47"/>
      <c r="R4" s="62"/>
      <c r="S4" s="62"/>
      <c r="T4" s="62"/>
      <c r="U4" s="62"/>
      <c r="V4" s="62"/>
      <c r="W4" s="62"/>
    </row>
    <row r="5" ht="21.75" customHeight="1" spans="1:23">
      <c r="A5" s="13"/>
      <c r="B5" s="13"/>
      <c r="C5" s="13"/>
      <c r="D5" s="14"/>
      <c r="E5" s="14"/>
      <c r="F5" s="14"/>
      <c r="G5" s="14"/>
      <c r="H5" s="62" t="s">
        <v>30</v>
      </c>
      <c r="I5" s="47" t="s">
        <v>33</v>
      </c>
      <c r="J5" s="47"/>
      <c r="K5" s="47"/>
      <c r="L5" s="110"/>
      <c r="M5" s="110"/>
      <c r="N5" s="110" t="s">
        <v>139</v>
      </c>
      <c r="O5" s="110"/>
      <c r="P5" s="110"/>
      <c r="Q5" s="47" t="s">
        <v>36</v>
      </c>
      <c r="R5" s="62" t="s">
        <v>51</v>
      </c>
      <c r="S5" s="47"/>
      <c r="T5" s="47"/>
      <c r="U5" s="47"/>
      <c r="V5" s="47"/>
      <c r="W5" s="47"/>
    </row>
    <row r="6" ht="15" customHeight="1" spans="1:23">
      <c r="A6" s="16"/>
      <c r="B6" s="16"/>
      <c r="C6" s="16"/>
      <c r="D6" s="17"/>
      <c r="E6" s="17"/>
      <c r="F6" s="17"/>
      <c r="G6" s="17"/>
      <c r="H6" s="62"/>
      <c r="I6" s="47" t="s">
        <v>140</v>
      </c>
      <c r="J6" s="47" t="s">
        <v>141</v>
      </c>
      <c r="K6" s="47" t="s">
        <v>142</v>
      </c>
      <c r="L6" s="114" t="s">
        <v>143</v>
      </c>
      <c r="M6" s="114" t="s">
        <v>144</v>
      </c>
      <c r="N6" s="114" t="s">
        <v>33</v>
      </c>
      <c r="O6" s="114" t="s">
        <v>34</v>
      </c>
      <c r="P6" s="114" t="s">
        <v>35</v>
      </c>
      <c r="Q6" s="47"/>
      <c r="R6" s="47" t="s">
        <v>32</v>
      </c>
      <c r="S6" s="47" t="s">
        <v>43</v>
      </c>
      <c r="T6" s="47" t="s">
        <v>145</v>
      </c>
      <c r="U6" s="47" t="s">
        <v>39</v>
      </c>
      <c r="V6" s="47" t="s">
        <v>40</v>
      </c>
      <c r="W6" s="47" t="s">
        <v>41</v>
      </c>
    </row>
    <row r="7" ht="27.75" customHeight="1" spans="1:23">
      <c r="A7" s="16"/>
      <c r="B7" s="16"/>
      <c r="C7" s="16"/>
      <c r="D7" s="17"/>
      <c r="E7" s="17"/>
      <c r="F7" s="17"/>
      <c r="G7" s="17"/>
      <c r="H7" s="62"/>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2"/>
      <c r="C9" s="23"/>
      <c r="D9" s="23"/>
      <c r="E9" s="23"/>
      <c r="F9" s="23"/>
      <c r="G9" s="23"/>
      <c r="H9" s="22">
        <v>2517431.09</v>
      </c>
      <c r="I9" s="22">
        <v>2517431.09</v>
      </c>
      <c r="J9" s="22">
        <v>629657.53</v>
      </c>
      <c r="K9" s="22"/>
      <c r="L9" s="22">
        <v>1887773.56</v>
      </c>
      <c r="M9" s="22"/>
      <c r="N9" s="22"/>
      <c r="O9" s="22"/>
      <c r="P9" s="22"/>
      <c r="Q9" s="22"/>
      <c r="R9" s="22"/>
      <c r="S9" s="22"/>
      <c r="T9" s="22"/>
      <c r="U9" s="22"/>
      <c r="V9" s="22"/>
      <c r="W9" s="22"/>
    </row>
    <row r="10" ht="31.4" customHeight="1" spans="1:23">
      <c r="A10" s="116" t="s">
        <v>45</v>
      </c>
      <c r="B10" s="112" t="s">
        <v>146</v>
      </c>
      <c r="C10" s="23" t="s">
        <v>147</v>
      </c>
      <c r="D10" s="23" t="s">
        <v>84</v>
      </c>
      <c r="E10" s="23" t="s">
        <v>85</v>
      </c>
      <c r="F10" s="23" t="s">
        <v>148</v>
      </c>
      <c r="G10" s="23" t="s">
        <v>149</v>
      </c>
      <c r="H10" s="22">
        <v>683148</v>
      </c>
      <c r="I10" s="22">
        <v>683148</v>
      </c>
      <c r="J10" s="22">
        <v>170787</v>
      </c>
      <c r="K10" s="22"/>
      <c r="L10" s="22">
        <v>512361</v>
      </c>
      <c r="M10" s="22"/>
      <c r="N10" s="22"/>
      <c r="O10" s="22"/>
      <c r="P10" s="22"/>
      <c r="Q10" s="22"/>
      <c r="R10" s="22"/>
      <c r="S10" s="22"/>
      <c r="T10" s="22"/>
      <c r="U10" s="22"/>
      <c r="V10" s="22"/>
      <c r="W10" s="22"/>
    </row>
    <row r="11" ht="31.4" customHeight="1" spans="1:23">
      <c r="A11" s="116" t="s">
        <v>45</v>
      </c>
      <c r="B11" s="112" t="s">
        <v>146</v>
      </c>
      <c r="C11" s="23" t="s">
        <v>147</v>
      </c>
      <c r="D11" s="23" t="s">
        <v>84</v>
      </c>
      <c r="E11" s="23" t="s">
        <v>85</v>
      </c>
      <c r="F11" s="23" t="s">
        <v>150</v>
      </c>
      <c r="G11" s="23" t="s">
        <v>151</v>
      </c>
      <c r="H11" s="22">
        <v>56929</v>
      </c>
      <c r="I11" s="22">
        <v>56929</v>
      </c>
      <c r="J11" s="22">
        <v>14232.25</v>
      </c>
      <c r="K11" s="22"/>
      <c r="L11" s="22">
        <v>42696.75</v>
      </c>
      <c r="M11" s="22"/>
      <c r="N11" s="22"/>
      <c r="O11" s="22"/>
      <c r="P11" s="22"/>
      <c r="Q11" s="22"/>
      <c r="R11" s="22"/>
      <c r="S11" s="22"/>
      <c r="T11" s="22"/>
      <c r="U11" s="22"/>
      <c r="V11" s="22"/>
      <c r="W11" s="22"/>
    </row>
    <row r="12" ht="31.4" customHeight="1" spans="1:23">
      <c r="A12" s="116" t="s">
        <v>45</v>
      </c>
      <c r="B12" s="112" t="s">
        <v>146</v>
      </c>
      <c r="C12" s="23" t="s">
        <v>147</v>
      </c>
      <c r="D12" s="23" t="s">
        <v>84</v>
      </c>
      <c r="E12" s="23" t="s">
        <v>85</v>
      </c>
      <c r="F12" s="23" t="s">
        <v>152</v>
      </c>
      <c r="G12" s="23" t="s">
        <v>153</v>
      </c>
      <c r="H12" s="22">
        <v>938160</v>
      </c>
      <c r="I12" s="22">
        <v>938160</v>
      </c>
      <c r="J12" s="22">
        <v>234540</v>
      </c>
      <c r="K12" s="22"/>
      <c r="L12" s="22">
        <v>703620</v>
      </c>
      <c r="M12" s="22"/>
      <c r="N12" s="22"/>
      <c r="O12" s="22"/>
      <c r="P12" s="22"/>
      <c r="Q12" s="22"/>
      <c r="R12" s="22"/>
      <c r="S12" s="22"/>
      <c r="T12" s="22"/>
      <c r="U12" s="22"/>
      <c r="V12" s="22"/>
      <c r="W12" s="22"/>
    </row>
    <row r="13" ht="31.4" customHeight="1" spans="1:23">
      <c r="A13" s="116" t="s">
        <v>45</v>
      </c>
      <c r="B13" s="112" t="s">
        <v>154</v>
      </c>
      <c r="C13" s="23" t="s">
        <v>155</v>
      </c>
      <c r="D13" s="23" t="s">
        <v>65</v>
      </c>
      <c r="E13" s="23" t="s">
        <v>66</v>
      </c>
      <c r="F13" s="23" t="s">
        <v>156</v>
      </c>
      <c r="G13" s="23" t="s">
        <v>157</v>
      </c>
      <c r="H13" s="22">
        <v>245655.82</v>
      </c>
      <c r="I13" s="22">
        <v>245655.82</v>
      </c>
      <c r="J13" s="22">
        <v>61413.96</v>
      </c>
      <c r="K13" s="22"/>
      <c r="L13" s="22">
        <v>184241.86</v>
      </c>
      <c r="M13" s="22"/>
      <c r="N13" s="22"/>
      <c r="O13" s="22"/>
      <c r="P13" s="22"/>
      <c r="Q13" s="22"/>
      <c r="R13" s="22"/>
      <c r="S13" s="22"/>
      <c r="T13" s="22"/>
      <c r="U13" s="22"/>
      <c r="V13" s="22"/>
      <c r="W13" s="22"/>
    </row>
    <row r="14" ht="31.4" customHeight="1" spans="1:23">
      <c r="A14" s="116" t="s">
        <v>45</v>
      </c>
      <c r="B14" s="112" t="s">
        <v>154</v>
      </c>
      <c r="C14" s="23" t="s">
        <v>155</v>
      </c>
      <c r="D14" s="23" t="s">
        <v>69</v>
      </c>
      <c r="E14" s="23" t="s">
        <v>68</v>
      </c>
      <c r="F14" s="23" t="s">
        <v>158</v>
      </c>
      <c r="G14" s="23" t="s">
        <v>159</v>
      </c>
      <c r="H14" s="22">
        <v>12038.91</v>
      </c>
      <c r="I14" s="22">
        <v>12038.91</v>
      </c>
      <c r="J14" s="22">
        <v>3009.73</v>
      </c>
      <c r="K14" s="22"/>
      <c r="L14" s="22">
        <v>9029.18</v>
      </c>
      <c r="M14" s="22"/>
      <c r="N14" s="22"/>
      <c r="O14" s="22"/>
      <c r="P14" s="22"/>
      <c r="Q14" s="22"/>
      <c r="R14" s="22"/>
      <c r="S14" s="22"/>
      <c r="T14" s="22"/>
      <c r="U14" s="22"/>
      <c r="V14" s="22"/>
      <c r="W14" s="22"/>
    </row>
    <row r="15" ht="31.4" customHeight="1" spans="1:23">
      <c r="A15" s="116" t="s">
        <v>45</v>
      </c>
      <c r="B15" s="112" t="s">
        <v>154</v>
      </c>
      <c r="C15" s="23" t="s">
        <v>155</v>
      </c>
      <c r="D15" s="23" t="s">
        <v>74</v>
      </c>
      <c r="E15" s="23" t="s">
        <v>75</v>
      </c>
      <c r="F15" s="23" t="s">
        <v>160</v>
      </c>
      <c r="G15" s="23" t="s">
        <v>161</v>
      </c>
      <c r="H15" s="22">
        <v>153534.89</v>
      </c>
      <c r="I15" s="22">
        <v>153534.89</v>
      </c>
      <c r="J15" s="22">
        <v>38383.72</v>
      </c>
      <c r="K15" s="22"/>
      <c r="L15" s="22">
        <v>115151.17</v>
      </c>
      <c r="M15" s="22"/>
      <c r="N15" s="22"/>
      <c r="O15" s="22"/>
      <c r="P15" s="22"/>
      <c r="Q15" s="22"/>
      <c r="R15" s="22"/>
      <c r="S15" s="22"/>
      <c r="T15" s="22"/>
      <c r="U15" s="22"/>
      <c r="V15" s="22"/>
      <c r="W15" s="22"/>
    </row>
    <row r="16" ht="31.4" customHeight="1" spans="1:23">
      <c r="A16" s="116" t="s">
        <v>45</v>
      </c>
      <c r="B16" s="112" t="s">
        <v>154</v>
      </c>
      <c r="C16" s="23" t="s">
        <v>155</v>
      </c>
      <c r="D16" s="23" t="s">
        <v>76</v>
      </c>
      <c r="E16" s="23" t="s">
        <v>77</v>
      </c>
      <c r="F16" s="23" t="s">
        <v>162</v>
      </c>
      <c r="G16" s="23" t="s">
        <v>163</v>
      </c>
      <c r="H16" s="22">
        <v>88822.03</v>
      </c>
      <c r="I16" s="22">
        <v>88822.03</v>
      </c>
      <c r="J16" s="22">
        <v>22205.51</v>
      </c>
      <c r="K16" s="22"/>
      <c r="L16" s="22">
        <v>66616.52</v>
      </c>
      <c r="M16" s="22"/>
      <c r="N16" s="22"/>
      <c r="O16" s="22"/>
      <c r="P16" s="22"/>
      <c r="Q16" s="22"/>
      <c r="R16" s="22"/>
      <c r="S16" s="22"/>
      <c r="T16" s="22"/>
      <c r="U16" s="22"/>
      <c r="V16" s="22"/>
      <c r="W16" s="22"/>
    </row>
    <row r="17" ht="31.4" customHeight="1" spans="1:23">
      <c r="A17" s="116" t="s">
        <v>45</v>
      </c>
      <c r="B17" s="112" t="s">
        <v>154</v>
      </c>
      <c r="C17" s="23" t="s">
        <v>155</v>
      </c>
      <c r="D17" s="23" t="s">
        <v>78</v>
      </c>
      <c r="E17" s="23" t="s">
        <v>79</v>
      </c>
      <c r="F17" s="23" t="s">
        <v>158</v>
      </c>
      <c r="G17" s="23" t="s">
        <v>159</v>
      </c>
      <c r="H17" s="22">
        <v>5733</v>
      </c>
      <c r="I17" s="22">
        <v>5733</v>
      </c>
      <c r="J17" s="22">
        <v>5733</v>
      </c>
      <c r="K17" s="22"/>
      <c r="L17" s="22"/>
      <c r="M17" s="22"/>
      <c r="N17" s="22"/>
      <c r="O17" s="22"/>
      <c r="P17" s="22"/>
      <c r="Q17" s="22"/>
      <c r="R17" s="22"/>
      <c r="S17" s="22"/>
      <c r="T17" s="22"/>
      <c r="U17" s="22"/>
      <c r="V17" s="22"/>
      <c r="W17" s="22"/>
    </row>
    <row r="18" ht="31.4" customHeight="1" spans="1:23">
      <c r="A18" s="116" t="s">
        <v>45</v>
      </c>
      <c r="B18" s="112" t="s">
        <v>164</v>
      </c>
      <c r="C18" s="23" t="s">
        <v>95</v>
      </c>
      <c r="D18" s="23" t="s">
        <v>94</v>
      </c>
      <c r="E18" s="23" t="s">
        <v>95</v>
      </c>
      <c r="F18" s="23" t="s">
        <v>165</v>
      </c>
      <c r="G18" s="23" t="s">
        <v>95</v>
      </c>
      <c r="H18" s="22">
        <v>188395.33</v>
      </c>
      <c r="I18" s="22">
        <v>188395.33</v>
      </c>
      <c r="J18" s="22">
        <v>47098.83</v>
      </c>
      <c r="K18" s="22"/>
      <c r="L18" s="22">
        <v>141296.5</v>
      </c>
      <c r="M18" s="22"/>
      <c r="N18" s="22"/>
      <c r="O18" s="22"/>
      <c r="P18" s="22"/>
      <c r="Q18" s="22"/>
      <c r="R18" s="22"/>
      <c r="S18" s="22"/>
      <c r="T18" s="22"/>
      <c r="U18" s="22"/>
      <c r="V18" s="22"/>
      <c r="W18" s="22"/>
    </row>
    <row r="19" ht="31.4" customHeight="1" spans="1:23">
      <c r="A19" s="116" t="s">
        <v>45</v>
      </c>
      <c r="B19" s="112" t="s">
        <v>166</v>
      </c>
      <c r="C19" s="23" t="s">
        <v>167</v>
      </c>
      <c r="D19" s="23" t="s">
        <v>84</v>
      </c>
      <c r="E19" s="23" t="s">
        <v>85</v>
      </c>
      <c r="F19" s="23" t="s">
        <v>168</v>
      </c>
      <c r="G19" s="23" t="s">
        <v>167</v>
      </c>
      <c r="H19" s="22">
        <v>33564.74</v>
      </c>
      <c r="I19" s="22">
        <v>33564.74</v>
      </c>
      <c r="J19" s="22">
        <v>8391.19</v>
      </c>
      <c r="K19" s="22"/>
      <c r="L19" s="22">
        <v>25173.55</v>
      </c>
      <c r="M19" s="22"/>
      <c r="N19" s="22"/>
      <c r="O19" s="22"/>
      <c r="P19" s="22"/>
      <c r="Q19" s="22"/>
      <c r="R19" s="22"/>
      <c r="S19" s="22"/>
      <c r="T19" s="22"/>
      <c r="U19" s="22"/>
      <c r="V19" s="22"/>
      <c r="W19" s="22"/>
    </row>
    <row r="20" ht="31.4" customHeight="1" spans="1:23">
      <c r="A20" s="116" t="s">
        <v>45</v>
      </c>
      <c r="B20" s="112" t="s">
        <v>169</v>
      </c>
      <c r="C20" s="23" t="s">
        <v>170</v>
      </c>
      <c r="D20" s="23" t="s">
        <v>63</v>
      </c>
      <c r="E20" s="23" t="s">
        <v>64</v>
      </c>
      <c r="F20" s="23" t="s">
        <v>171</v>
      </c>
      <c r="G20" s="23" t="s">
        <v>172</v>
      </c>
      <c r="H20" s="22">
        <v>1080</v>
      </c>
      <c r="I20" s="22">
        <v>1080</v>
      </c>
      <c r="J20" s="22">
        <v>270</v>
      </c>
      <c r="K20" s="22"/>
      <c r="L20" s="22">
        <v>810</v>
      </c>
      <c r="M20" s="22"/>
      <c r="N20" s="22"/>
      <c r="O20" s="22"/>
      <c r="P20" s="22"/>
      <c r="Q20" s="22"/>
      <c r="R20" s="22"/>
      <c r="S20" s="22"/>
      <c r="T20" s="22"/>
      <c r="U20" s="22"/>
      <c r="V20" s="22"/>
      <c r="W20" s="22"/>
    </row>
    <row r="21" ht="31.4" customHeight="1" spans="1:23">
      <c r="A21" s="116" t="s">
        <v>45</v>
      </c>
      <c r="B21" s="112" t="s">
        <v>169</v>
      </c>
      <c r="C21" s="23" t="s">
        <v>170</v>
      </c>
      <c r="D21" s="23" t="s">
        <v>84</v>
      </c>
      <c r="E21" s="23" t="s">
        <v>85</v>
      </c>
      <c r="F21" s="23" t="s">
        <v>173</v>
      </c>
      <c r="G21" s="23" t="s">
        <v>174</v>
      </c>
      <c r="H21" s="22">
        <v>16000</v>
      </c>
      <c r="I21" s="22">
        <v>16000</v>
      </c>
      <c r="J21" s="22"/>
      <c r="K21" s="22"/>
      <c r="L21" s="22">
        <v>16000</v>
      </c>
      <c r="M21" s="22"/>
      <c r="N21" s="22"/>
      <c r="O21" s="22"/>
      <c r="P21" s="22"/>
      <c r="Q21" s="22"/>
      <c r="R21" s="22"/>
      <c r="S21" s="22"/>
      <c r="T21" s="22"/>
      <c r="U21" s="22"/>
      <c r="V21" s="22"/>
      <c r="W21" s="22"/>
    </row>
    <row r="22" ht="31.4" customHeight="1" spans="1:23">
      <c r="A22" s="116" t="s">
        <v>45</v>
      </c>
      <c r="B22" s="112" t="s">
        <v>169</v>
      </c>
      <c r="C22" s="23" t="s">
        <v>170</v>
      </c>
      <c r="D22" s="23" t="s">
        <v>84</v>
      </c>
      <c r="E22" s="23" t="s">
        <v>85</v>
      </c>
      <c r="F22" s="23" t="s">
        <v>175</v>
      </c>
      <c r="G22" s="23" t="s">
        <v>176</v>
      </c>
      <c r="H22" s="22">
        <v>500</v>
      </c>
      <c r="I22" s="22">
        <v>500</v>
      </c>
      <c r="J22" s="22">
        <v>125</v>
      </c>
      <c r="K22" s="22"/>
      <c r="L22" s="22">
        <v>375</v>
      </c>
      <c r="M22" s="22"/>
      <c r="N22" s="22"/>
      <c r="O22" s="22"/>
      <c r="P22" s="22"/>
      <c r="Q22" s="22"/>
      <c r="R22" s="22"/>
      <c r="S22" s="22"/>
      <c r="T22" s="22"/>
      <c r="U22" s="22"/>
      <c r="V22" s="22"/>
      <c r="W22" s="22"/>
    </row>
    <row r="23" ht="31.4" customHeight="1" spans="1:23">
      <c r="A23" s="116" t="s">
        <v>45</v>
      </c>
      <c r="B23" s="112" t="s">
        <v>169</v>
      </c>
      <c r="C23" s="23" t="s">
        <v>170</v>
      </c>
      <c r="D23" s="23" t="s">
        <v>84</v>
      </c>
      <c r="E23" s="23" t="s">
        <v>85</v>
      </c>
      <c r="F23" s="23" t="s">
        <v>177</v>
      </c>
      <c r="G23" s="23" t="s">
        <v>178</v>
      </c>
      <c r="H23" s="22">
        <v>800</v>
      </c>
      <c r="I23" s="22">
        <v>800</v>
      </c>
      <c r="J23" s="22">
        <v>200</v>
      </c>
      <c r="K23" s="22"/>
      <c r="L23" s="22">
        <v>600</v>
      </c>
      <c r="M23" s="22"/>
      <c r="N23" s="22"/>
      <c r="O23" s="22"/>
      <c r="P23" s="22"/>
      <c r="Q23" s="22"/>
      <c r="R23" s="22"/>
      <c r="S23" s="22"/>
      <c r="T23" s="22"/>
      <c r="U23" s="22"/>
      <c r="V23" s="22"/>
      <c r="W23" s="22"/>
    </row>
    <row r="24" ht="31.4" customHeight="1" spans="1:23">
      <c r="A24" s="116" t="s">
        <v>45</v>
      </c>
      <c r="B24" s="112" t="s">
        <v>169</v>
      </c>
      <c r="C24" s="23" t="s">
        <v>170</v>
      </c>
      <c r="D24" s="23" t="s">
        <v>84</v>
      </c>
      <c r="E24" s="23" t="s">
        <v>85</v>
      </c>
      <c r="F24" s="23" t="s">
        <v>179</v>
      </c>
      <c r="G24" s="23" t="s">
        <v>180</v>
      </c>
      <c r="H24" s="22">
        <v>7500</v>
      </c>
      <c r="I24" s="22">
        <v>7500</v>
      </c>
      <c r="J24" s="22">
        <v>1875</v>
      </c>
      <c r="K24" s="22"/>
      <c r="L24" s="22">
        <v>5625</v>
      </c>
      <c r="M24" s="22"/>
      <c r="N24" s="22"/>
      <c r="O24" s="22"/>
      <c r="P24" s="22"/>
      <c r="Q24" s="22"/>
      <c r="R24" s="22"/>
      <c r="S24" s="22"/>
      <c r="T24" s="22"/>
      <c r="U24" s="22"/>
      <c r="V24" s="22"/>
      <c r="W24" s="22"/>
    </row>
    <row r="25" ht="31.4" customHeight="1" spans="1:23">
      <c r="A25" s="116" t="s">
        <v>45</v>
      </c>
      <c r="B25" s="112" t="s">
        <v>169</v>
      </c>
      <c r="C25" s="23" t="s">
        <v>170</v>
      </c>
      <c r="D25" s="23" t="s">
        <v>84</v>
      </c>
      <c r="E25" s="23" t="s">
        <v>85</v>
      </c>
      <c r="F25" s="23" t="s">
        <v>181</v>
      </c>
      <c r="G25" s="23" t="s">
        <v>182</v>
      </c>
      <c r="H25" s="22">
        <v>2000</v>
      </c>
      <c r="I25" s="22">
        <v>2000</v>
      </c>
      <c r="J25" s="22">
        <v>500</v>
      </c>
      <c r="K25" s="22"/>
      <c r="L25" s="22">
        <v>1500</v>
      </c>
      <c r="M25" s="22"/>
      <c r="N25" s="22"/>
      <c r="O25" s="22"/>
      <c r="P25" s="22"/>
      <c r="Q25" s="22"/>
      <c r="R25" s="22"/>
      <c r="S25" s="22"/>
      <c r="T25" s="22"/>
      <c r="U25" s="22"/>
      <c r="V25" s="22"/>
      <c r="W25" s="22"/>
    </row>
    <row r="26" ht="31.4" customHeight="1" spans="1:23">
      <c r="A26" s="116" t="s">
        <v>45</v>
      </c>
      <c r="B26" s="112" t="s">
        <v>169</v>
      </c>
      <c r="C26" s="23" t="s">
        <v>170</v>
      </c>
      <c r="D26" s="23" t="s">
        <v>84</v>
      </c>
      <c r="E26" s="23" t="s">
        <v>85</v>
      </c>
      <c r="F26" s="23" t="s">
        <v>183</v>
      </c>
      <c r="G26" s="23" t="s">
        <v>184</v>
      </c>
      <c r="H26" s="22">
        <v>15500</v>
      </c>
      <c r="I26" s="22">
        <v>15500</v>
      </c>
      <c r="J26" s="22">
        <v>3875</v>
      </c>
      <c r="K26" s="22"/>
      <c r="L26" s="22">
        <v>11625</v>
      </c>
      <c r="M26" s="22"/>
      <c r="N26" s="22"/>
      <c r="O26" s="22"/>
      <c r="P26" s="22"/>
      <c r="Q26" s="22"/>
      <c r="R26" s="22"/>
      <c r="S26" s="22"/>
      <c r="T26" s="22"/>
      <c r="U26" s="22"/>
      <c r="V26" s="22"/>
      <c r="W26" s="22"/>
    </row>
    <row r="27" ht="31.4" customHeight="1" spans="1:23">
      <c r="A27" s="116" t="s">
        <v>45</v>
      </c>
      <c r="B27" s="112" t="s">
        <v>169</v>
      </c>
      <c r="C27" s="23" t="s">
        <v>170</v>
      </c>
      <c r="D27" s="23" t="s">
        <v>84</v>
      </c>
      <c r="E27" s="23" t="s">
        <v>85</v>
      </c>
      <c r="F27" s="23" t="s">
        <v>185</v>
      </c>
      <c r="G27" s="23" t="s">
        <v>186</v>
      </c>
      <c r="H27" s="22">
        <v>5000</v>
      </c>
      <c r="I27" s="22">
        <v>5000</v>
      </c>
      <c r="J27" s="22">
        <v>1250</v>
      </c>
      <c r="K27" s="22"/>
      <c r="L27" s="22">
        <v>3750</v>
      </c>
      <c r="M27" s="22"/>
      <c r="N27" s="22"/>
      <c r="O27" s="22"/>
      <c r="P27" s="22"/>
      <c r="Q27" s="22"/>
      <c r="R27" s="22"/>
      <c r="S27" s="22"/>
      <c r="T27" s="22"/>
      <c r="U27" s="22"/>
      <c r="V27" s="22"/>
      <c r="W27" s="22"/>
    </row>
    <row r="28" ht="31.4" customHeight="1" spans="1:23">
      <c r="A28" s="116" t="s">
        <v>45</v>
      </c>
      <c r="B28" s="112" t="s">
        <v>169</v>
      </c>
      <c r="C28" s="23" t="s">
        <v>170</v>
      </c>
      <c r="D28" s="23" t="s">
        <v>84</v>
      </c>
      <c r="E28" s="23" t="s">
        <v>85</v>
      </c>
      <c r="F28" s="23" t="s">
        <v>187</v>
      </c>
      <c r="G28" s="23" t="s">
        <v>188</v>
      </c>
      <c r="H28" s="22">
        <v>2000</v>
      </c>
      <c r="I28" s="22">
        <v>2000</v>
      </c>
      <c r="J28" s="22">
        <v>500</v>
      </c>
      <c r="K28" s="22"/>
      <c r="L28" s="22">
        <v>1500</v>
      </c>
      <c r="M28" s="22"/>
      <c r="N28" s="22"/>
      <c r="O28" s="22"/>
      <c r="P28" s="22"/>
      <c r="Q28" s="22"/>
      <c r="R28" s="22"/>
      <c r="S28" s="22"/>
      <c r="T28" s="22"/>
      <c r="U28" s="22"/>
      <c r="V28" s="22"/>
      <c r="W28" s="22"/>
    </row>
    <row r="29" ht="31.4" customHeight="1" spans="1:23">
      <c r="A29" s="116" t="s">
        <v>45</v>
      </c>
      <c r="B29" s="112" t="s">
        <v>169</v>
      </c>
      <c r="C29" s="23" t="s">
        <v>170</v>
      </c>
      <c r="D29" s="23" t="s">
        <v>84</v>
      </c>
      <c r="E29" s="23" t="s">
        <v>85</v>
      </c>
      <c r="F29" s="23" t="s">
        <v>171</v>
      </c>
      <c r="G29" s="23" t="s">
        <v>172</v>
      </c>
      <c r="H29" s="22">
        <v>61069.37</v>
      </c>
      <c r="I29" s="22">
        <v>61069.37</v>
      </c>
      <c r="J29" s="22">
        <v>15267.34</v>
      </c>
      <c r="K29" s="22"/>
      <c r="L29" s="22">
        <v>45802.03</v>
      </c>
      <c r="M29" s="22"/>
      <c r="N29" s="22"/>
      <c r="O29" s="22"/>
      <c r="P29" s="22"/>
      <c r="Q29" s="22"/>
      <c r="R29" s="22"/>
      <c r="S29" s="22"/>
      <c r="T29" s="22"/>
      <c r="U29" s="22"/>
      <c r="V29" s="22"/>
      <c r="W29" s="22"/>
    </row>
    <row r="30" ht="18.75" customHeight="1" spans="1:23">
      <c r="A30" s="31" t="s">
        <v>96</v>
      </c>
      <c r="B30" s="32"/>
      <c r="C30" s="32"/>
      <c r="D30" s="32"/>
      <c r="E30" s="32"/>
      <c r="F30" s="32"/>
      <c r="G30" s="33"/>
      <c r="H30" s="22">
        <v>2517431.09</v>
      </c>
      <c r="I30" s="22">
        <v>2517431.09</v>
      </c>
      <c r="J30" s="22">
        <v>629657.53</v>
      </c>
      <c r="K30" s="22"/>
      <c r="L30" s="22">
        <v>1887773.56</v>
      </c>
      <c r="M30" s="22"/>
      <c r="N30" s="22"/>
      <c r="O30" s="22"/>
      <c r="P30" s="22"/>
      <c r="Q30" s="22"/>
      <c r="R30" s="22"/>
      <c r="S30" s="22"/>
      <c r="T30" s="22"/>
      <c r="U30" s="22"/>
      <c r="V30" s="22"/>
      <c r="W30" s="22"/>
    </row>
  </sheetData>
  <mergeCells count="30">
    <mergeCell ref="A2:W2"/>
    <mergeCell ref="A3:G3"/>
    <mergeCell ref="H4:W4"/>
    <mergeCell ref="I5:M5"/>
    <mergeCell ref="N5:P5"/>
    <mergeCell ref="R5:W5"/>
    <mergeCell ref="A30:G3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5"/>
  <sheetViews>
    <sheetView showZeros="0" workbookViewId="0">
      <selection activeCell="I13" sqref="I13"/>
    </sheetView>
  </sheetViews>
  <sheetFormatPr defaultColWidth="9.13888888888889" defaultRowHeight="14.25" customHeight="1"/>
  <cols>
    <col min="1" max="1" width="14.5740740740741" customWidth="1"/>
    <col min="2" max="2" width="21.037037037037"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08"/>
      <c r="W1" s="55" t="s">
        <v>189</v>
      </c>
    </row>
    <row r="2" ht="27.75" customHeight="1" spans="1:23">
      <c r="A2" s="27" t="s">
        <v>190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"单位名称："&amp;"云南省乡村数据和防返贫监测中心"</f>
        <v>单位名称：云南省乡村数据和防返贫监测中心</v>
      </c>
      <c r="B3" s="109" t="str">
        <f t="shared" si="0"/>
        <v>单位名称：云南省乡村数据和防返贫监测中心</v>
      </c>
      <c r="C3" s="109"/>
      <c r="D3" s="109"/>
      <c r="E3" s="109"/>
      <c r="F3" s="109"/>
      <c r="G3" s="109"/>
      <c r="H3" s="109"/>
      <c r="I3" s="109"/>
      <c r="J3" s="6"/>
      <c r="K3" s="6"/>
      <c r="L3" s="6"/>
      <c r="M3" s="6"/>
      <c r="N3" s="6"/>
      <c r="O3" s="6"/>
      <c r="P3" s="6"/>
      <c r="Q3" s="6"/>
      <c r="U3" s="108"/>
      <c r="W3" s="103" t="s">
        <v>121</v>
      </c>
    </row>
    <row r="4" ht="21.75" customHeight="1" spans="1:23">
      <c r="A4" s="8" t="s">
        <v>191</v>
      </c>
      <c r="B4" s="8" t="s">
        <v>132</v>
      </c>
      <c r="C4" s="8" t="s">
        <v>133</v>
      </c>
      <c r="D4" s="8" t="s">
        <v>192</v>
      </c>
      <c r="E4" s="9" t="s">
        <v>134</v>
      </c>
      <c r="F4" s="9" t="s">
        <v>135</v>
      </c>
      <c r="G4" s="9" t="s">
        <v>136</v>
      </c>
      <c r="H4" s="9" t="s">
        <v>137</v>
      </c>
      <c r="I4" s="62" t="s">
        <v>30</v>
      </c>
      <c r="J4" s="62" t="s">
        <v>193</v>
      </c>
      <c r="K4" s="62"/>
      <c r="L4" s="62"/>
      <c r="M4" s="62"/>
      <c r="N4" s="110" t="s">
        <v>139</v>
      </c>
      <c r="O4" s="110"/>
      <c r="P4" s="110"/>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1" t="s">
        <v>33</v>
      </c>
      <c r="O5" s="111" t="s">
        <v>34</v>
      </c>
      <c r="P5" s="111" t="s">
        <v>35</v>
      </c>
      <c r="Q5" s="14"/>
      <c r="R5" s="9" t="s">
        <v>32</v>
      </c>
      <c r="S5" s="9" t="s">
        <v>43</v>
      </c>
      <c r="T5" s="9" t="s">
        <v>145</v>
      </c>
      <c r="U5" s="9" t="s">
        <v>39</v>
      </c>
      <c r="V5" s="9" t="s">
        <v>40</v>
      </c>
      <c r="W5" s="9" t="s">
        <v>41</v>
      </c>
    </row>
    <row r="6" ht="40.5" customHeight="1" spans="1:23">
      <c r="A6" s="16"/>
      <c r="B6" s="16"/>
      <c r="C6" s="16"/>
      <c r="D6" s="16"/>
      <c r="E6" s="17"/>
      <c r="F6" s="17"/>
      <c r="G6" s="17"/>
      <c r="H6" s="17"/>
      <c r="I6" s="62"/>
      <c r="J6" s="47" t="s">
        <v>32</v>
      </c>
      <c r="K6" s="47" t="s">
        <v>194</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195</v>
      </c>
      <c r="D8" s="23"/>
      <c r="E8" s="23"/>
      <c r="F8" s="23"/>
      <c r="G8" s="23"/>
      <c r="H8" s="23"/>
      <c r="I8" s="113">
        <v>200000</v>
      </c>
      <c r="J8" s="113">
        <v>200000</v>
      </c>
      <c r="K8" s="113">
        <v>200000</v>
      </c>
      <c r="L8" s="113"/>
      <c r="M8" s="113"/>
      <c r="N8" s="113"/>
      <c r="O8" s="113"/>
      <c r="P8" s="113"/>
      <c r="Q8" s="113"/>
      <c r="R8" s="113"/>
      <c r="S8" s="113"/>
      <c r="T8" s="113"/>
      <c r="U8" s="88"/>
      <c r="V8" s="113"/>
      <c r="W8" s="113"/>
    </row>
    <row r="9" ht="32.9" customHeight="1" spans="1:23">
      <c r="A9" s="23" t="s">
        <v>196</v>
      </c>
      <c r="B9" s="112" t="s">
        <v>197</v>
      </c>
      <c r="C9" s="23" t="s">
        <v>195</v>
      </c>
      <c r="D9" s="23" t="s">
        <v>45</v>
      </c>
      <c r="E9" s="23" t="s">
        <v>88</v>
      </c>
      <c r="F9" s="23" t="s">
        <v>89</v>
      </c>
      <c r="G9" s="23" t="s">
        <v>175</v>
      </c>
      <c r="H9" s="23" t="s">
        <v>176</v>
      </c>
      <c r="I9" s="113">
        <v>20800</v>
      </c>
      <c r="J9" s="113">
        <v>20800</v>
      </c>
      <c r="K9" s="113">
        <v>20800</v>
      </c>
      <c r="L9" s="113"/>
      <c r="M9" s="113"/>
      <c r="N9" s="113"/>
      <c r="O9" s="113"/>
      <c r="P9" s="113"/>
      <c r="Q9" s="113"/>
      <c r="R9" s="113"/>
      <c r="S9" s="113"/>
      <c r="T9" s="113"/>
      <c r="U9" s="88"/>
      <c r="V9" s="113"/>
      <c r="W9" s="113"/>
    </row>
    <row r="10" ht="32.9" customHeight="1" spans="1:23">
      <c r="A10" s="23" t="s">
        <v>196</v>
      </c>
      <c r="B10" s="112" t="s">
        <v>197</v>
      </c>
      <c r="C10" s="23" t="s">
        <v>195</v>
      </c>
      <c r="D10" s="23" t="s">
        <v>45</v>
      </c>
      <c r="E10" s="23" t="s">
        <v>88</v>
      </c>
      <c r="F10" s="23" t="s">
        <v>89</v>
      </c>
      <c r="G10" s="23" t="s">
        <v>185</v>
      </c>
      <c r="H10" s="23" t="s">
        <v>186</v>
      </c>
      <c r="I10" s="113">
        <v>151320</v>
      </c>
      <c r="J10" s="113">
        <v>151320</v>
      </c>
      <c r="K10" s="113">
        <v>151320</v>
      </c>
      <c r="L10" s="113"/>
      <c r="M10" s="113"/>
      <c r="N10" s="113"/>
      <c r="O10" s="113"/>
      <c r="P10" s="113"/>
      <c r="Q10" s="113"/>
      <c r="R10" s="113"/>
      <c r="S10" s="113"/>
      <c r="T10" s="113"/>
      <c r="U10" s="88"/>
      <c r="V10" s="113"/>
      <c r="W10" s="113"/>
    </row>
    <row r="11" ht="32.9" customHeight="1" spans="1:23">
      <c r="A11" s="23" t="s">
        <v>196</v>
      </c>
      <c r="B11" s="112" t="s">
        <v>197</v>
      </c>
      <c r="C11" s="23" t="s">
        <v>195</v>
      </c>
      <c r="D11" s="23" t="s">
        <v>45</v>
      </c>
      <c r="E11" s="23" t="s">
        <v>88</v>
      </c>
      <c r="F11" s="23" t="s">
        <v>89</v>
      </c>
      <c r="G11" s="23" t="s">
        <v>198</v>
      </c>
      <c r="H11" s="23" t="s">
        <v>199</v>
      </c>
      <c r="I11" s="113">
        <v>7880</v>
      </c>
      <c r="J11" s="113">
        <v>7880</v>
      </c>
      <c r="K11" s="113">
        <v>7880</v>
      </c>
      <c r="L11" s="113"/>
      <c r="M11" s="113"/>
      <c r="N11" s="113"/>
      <c r="O11" s="113"/>
      <c r="P11" s="113"/>
      <c r="Q11" s="113"/>
      <c r="R11" s="113"/>
      <c r="S11" s="113"/>
      <c r="T11" s="113"/>
      <c r="U11" s="88"/>
      <c r="V11" s="113"/>
      <c r="W11" s="113"/>
    </row>
    <row r="12" ht="32.9" customHeight="1" spans="1:23">
      <c r="A12" s="23" t="s">
        <v>196</v>
      </c>
      <c r="B12" s="112" t="s">
        <v>197</v>
      </c>
      <c r="C12" s="23" t="s">
        <v>195</v>
      </c>
      <c r="D12" s="23" t="s">
        <v>45</v>
      </c>
      <c r="E12" s="23" t="s">
        <v>88</v>
      </c>
      <c r="F12" s="23" t="s">
        <v>89</v>
      </c>
      <c r="G12" s="23" t="s">
        <v>171</v>
      </c>
      <c r="H12" s="23" t="s">
        <v>172</v>
      </c>
      <c r="I12" s="113">
        <v>20000</v>
      </c>
      <c r="J12" s="113">
        <v>20000</v>
      </c>
      <c r="K12" s="113">
        <v>20000</v>
      </c>
      <c r="L12" s="113"/>
      <c r="M12" s="113"/>
      <c r="N12" s="113"/>
      <c r="O12" s="113"/>
      <c r="P12" s="113"/>
      <c r="Q12" s="113"/>
      <c r="R12" s="113"/>
      <c r="S12" s="113"/>
      <c r="T12" s="113"/>
      <c r="U12" s="88"/>
      <c r="V12" s="113"/>
      <c r="W12" s="113"/>
    </row>
    <row r="13" ht="32.9" customHeight="1" spans="1:23">
      <c r="A13" s="23"/>
      <c r="B13" s="23"/>
      <c r="C13" s="23" t="s">
        <v>200</v>
      </c>
      <c r="D13" s="23"/>
      <c r="E13" s="23"/>
      <c r="F13" s="23"/>
      <c r="G13" s="23"/>
      <c r="H13" s="23"/>
      <c r="I13" s="113">
        <v>3614900</v>
      </c>
      <c r="J13" s="113">
        <v>3614900</v>
      </c>
      <c r="K13" s="113">
        <v>3614900</v>
      </c>
      <c r="L13" s="113"/>
      <c r="M13" s="113"/>
      <c r="N13" s="113"/>
      <c r="O13" s="113"/>
      <c r="P13" s="113"/>
      <c r="Q13" s="113"/>
      <c r="R13" s="113"/>
      <c r="S13" s="113"/>
      <c r="T13" s="113"/>
      <c r="U13" s="88"/>
      <c r="V13" s="113"/>
      <c r="W13" s="113"/>
    </row>
    <row r="14" ht="32.9" customHeight="1" spans="1:23">
      <c r="A14" s="23" t="s">
        <v>201</v>
      </c>
      <c r="B14" s="112" t="s">
        <v>202</v>
      </c>
      <c r="C14" s="23" t="s">
        <v>200</v>
      </c>
      <c r="D14" s="23" t="s">
        <v>45</v>
      </c>
      <c r="E14" s="23" t="s">
        <v>88</v>
      </c>
      <c r="F14" s="23" t="s">
        <v>89</v>
      </c>
      <c r="G14" s="23" t="s">
        <v>187</v>
      </c>
      <c r="H14" s="23" t="s">
        <v>188</v>
      </c>
      <c r="I14" s="113">
        <v>3614900</v>
      </c>
      <c r="J14" s="113">
        <v>3614900</v>
      </c>
      <c r="K14" s="113">
        <v>3614900</v>
      </c>
      <c r="L14" s="113"/>
      <c r="M14" s="113"/>
      <c r="N14" s="113"/>
      <c r="O14" s="113"/>
      <c r="P14" s="113"/>
      <c r="Q14" s="113"/>
      <c r="R14" s="113"/>
      <c r="S14" s="113"/>
      <c r="T14" s="113"/>
      <c r="U14" s="88"/>
      <c r="V14" s="113"/>
      <c r="W14" s="113"/>
    </row>
    <row r="15" ht="18.75" customHeight="1" spans="1:23">
      <c r="A15" s="31" t="s">
        <v>96</v>
      </c>
      <c r="B15" s="32"/>
      <c r="C15" s="32"/>
      <c r="D15" s="32"/>
      <c r="E15" s="32"/>
      <c r="F15" s="32"/>
      <c r="G15" s="32"/>
      <c r="H15" s="33"/>
      <c r="I15" s="113">
        <v>3814900</v>
      </c>
      <c r="J15" s="113">
        <v>3814900</v>
      </c>
      <c r="K15" s="113">
        <v>3814900</v>
      </c>
      <c r="L15" s="113"/>
      <c r="M15" s="113"/>
      <c r="N15" s="113"/>
      <c r="O15" s="113"/>
      <c r="P15" s="113"/>
      <c r="Q15" s="113"/>
      <c r="R15" s="113"/>
      <c r="S15" s="113"/>
      <c r="T15" s="113"/>
      <c r="U15" s="88"/>
      <c r="V15" s="113"/>
      <c r="W15" s="113"/>
    </row>
  </sheetData>
  <mergeCells count="28">
    <mergeCell ref="A2:W2"/>
    <mergeCell ref="A3:I3"/>
    <mergeCell ref="J4:M4"/>
    <mergeCell ref="N4:P4"/>
    <mergeCell ref="R4:W4"/>
    <mergeCell ref="J5:K5"/>
    <mergeCell ref="A15:H1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9"/>
  <sheetViews>
    <sheetView showZeros="0" tabSelected="1" topLeftCell="A14" workbookViewId="0">
      <selection activeCell="J7" sqref="J7:J19"/>
    </sheetView>
  </sheetViews>
  <sheetFormatPr defaultColWidth="9.13888888888889" defaultRowHeight="12" customHeight="1"/>
  <cols>
    <col min="1" max="1" width="31.3888888888889" customWidth="1"/>
    <col min="2" max="2" width="29" customWidth="1"/>
    <col min="3" max="3" width="17.1759259259259" customWidth="1"/>
    <col min="4" max="4" width="21.037037037037" customWidth="1"/>
    <col min="5" max="5" width="23.5740740740741" customWidth="1"/>
    <col min="6" max="6" width="11.287037037037" customWidth="1"/>
    <col min="7" max="7" width="10.3148148148148" customWidth="1"/>
    <col min="8" max="8" width="9.31481481481481" customWidth="1"/>
    <col min="9" max="9" width="13.4259259259259" customWidth="1"/>
    <col min="10" max="10" width="40.537037037037" customWidth="1"/>
  </cols>
  <sheetData>
    <row r="1" customHeight="1" spans="1:10">
      <c r="J1" s="44" t="s">
        <v>203</v>
      </c>
    </row>
    <row r="2" ht="28.5" customHeight="1" spans="1:10">
      <c r="A2" s="45" t="s">
        <v>204</v>
      </c>
      <c r="B2" s="27"/>
      <c r="C2" s="27"/>
      <c r="D2" s="27"/>
      <c r="E2" s="27"/>
      <c r="F2" s="46"/>
      <c r="G2" s="27"/>
      <c r="H2" s="46"/>
      <c r="I2" s="46"/>
      <c r="J2" s="27"/>
    </row>
    <row r="3" ht="15" customHeight="1" spans="1:10">
      <c r="A3" s="4" t="str">
        <f>"单位名称："&amp;"云南省乡村数据和防返贫监测中心"</f>
        <v>单位名称：云南省乡村数据和防返贫监测中心</v>
      </c>
    </row>
    <row r="4" ht="14.25" customHeight="1" spans="1:10">
      <c r="A4" s="47" t="s">
        <v>205</v>
      </c>
      <c r="B4" s="47" t="s">
        <v>206</v>
      </c>
      <c r="C4" s="47" t="s">
        <v>207</v>
      </c>
      <c r="D4" s="47" t="s">
        <v>208</v>
      </c>
      <c r="E4" s="47" t="s">
        <v>209</v>
      </c>
      <c r="F4" s="48" t="s">
        <v>210</v>
      </c>
      <c r="G4" s="47" t="s">
        <v>211</v>
      </c>
      <c r="H4" s="48" t="s">
        <v>212</v>
      </c>
      <c r="I4" s="48" t="s">
        <v>213</v>
      </c>
      <c r="J4" s="47" t="s">
        <v>214</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7" t="s">
        <v>200</v>
      </c>
      <c r="B7" s="53" t="s">
        <v>215</v>
      </c>
      <c r="C7" s="53" t="s">
        <v>216</v>
      </c>
      <c r="D7" s="53" t="s">
        <v>217</v>
      </c>
      <c r="E7" s="49" t="s">
        <v>218</v>
      </c>
      <c r="F7" s="53" t="s">
        <v>219</v>
      </c>
      <c r="G7" s="49" t="s">
        <v>220</v>
      </c>
      <c r="H7" s="53" t="s">
        <v>221</v>
      </c>
      <c r="I7" s="53" t="s">
        <v>222</v>
      </c>
      <c r="J7" s="54" t="s">
        <v>223</v>
      </c>
    </row>
    <row r="8" ht="47.3" customHeight="1" spans="1:10">
      <c r="A8" s="107" t="s">
        <v>200</v>
      </c>
      <c r="B8" s="53" t="s">
        <v>215</v>
      </c>
      <c r="C8" s="53" t="s">
        <v>216</v>
      </c>
      <c r="D8" s="53" t="s">
        <v>217</v>
      </c>
      <c r="E8" s="49" t="s">
        <v>224</v>
      </c>
      <c r="F8" s="53" t="s">
        <v>219</v>
      </c>
      <c r="G8" s="49" t="s">
        <v>220</v>
      </c>
      <c r="H8" s="53" t="s">
        <v>221</v>
      </c>
      <c r="I8" s="53" t="s">
        <v>222</v>
      </c>
      <c r="J8" s="54" t="s">
        <v>225</v>
      </c>
    </row>
    <row r="9" ht="47.3" customHeight="1" spans="1:10">
      <c r="A9" s="107" t="s">
        <v>200</v>
      </c>
      <c r="B9" s="53" t="s">
        <v>215</v>
      </c>
      <c r="C9" s="53" t="s">
        <v>216</v>
      </c>
      <c r="D9" s="53" t="s">
        <v>226</v>
      </c>
      <c r="E9" s="49" t="s">
        <v>227</v>
      </c>
      <c r="F9" s="53" t="s">
        <v>228</v>
      </c>
      <c r="G9" s="49" t="s">
        <v>229</v>
      </c>
      <c r="H9" s="53" t="s">
        <v>230</v>
      </c>
      <c r="I9" s="53" t="s">
        <v>222</v>
      </c>
      <c r="J9" s="54" t="s">
        <v>231</v>
      </c>
    </row>
    <row r="10" ht="47.3" customHeight="1" spans="1:10">
      <c r="A10" s="107" t="s">
        <v>200</v>
      </c>
      <c r="B10" s="53" t="s">
        <v>215</v>
      </c>
      <c r="C10" s="53" t="s">
        <v>216</v>
      </c>
      <c r="D10" s="53" t="s">
        <v>226</v>
      </c>
      <c r="E10" s="49" t="s">
        <v>232</v>
      </c>
      <c r="F10" s="53" t="s">
        <v>219</v>
      </c>
      <c r="G10" s="49" t="s">
        <v>233</v>
      </c>
      <c r="H10" s="53"/>
      <c r="I10" s="53" t="s">
        <v>234</v>
      </c>
      <c r="J10" s="54" t="s">
        <v>235</v>
      </c>
    </row>
    <row r="11" ht="47.3" customHeight="1" spans="1:10">
      <c r="A11" s="107" t="s">
        <v>200</v>
      </c>
      <c r="B11" s="53" t="s">
        <v>215</v>
      </c>
      <c r="C11" s="53" t="s">
        <v>216</v>
      </c>
      <c r="D11" s="53" t="s">
        <v>236</v>
      </c>
      <c r="E11" s="49" t="s">
        <v>237</v>
      </c>
      <c r="F11" s="53" t="s">
        <v>228</v>
      </c>
      <c r="G11" s="49" t="s">
        <v>116</v>
      </c>
      <c r="H11" s="53" t="s">
        <v>238</v>
      </c>
      <c r="I11" s="53" t="s">
        <v>222</v>
      </c>
      <c r="J11" s="54" t="s">
        <v>239</v>
      </c>
    </row>
    <row r="12" ht="47.3" customHeight="1" spans="1:10">
      <c r="A12" s="107" t="s">
        <v>200</v>
      </c>
      <c r="B12" s="53" t="s">
        <v>215</v>
      </c>
      <c r="C12" s="53" t="s">
        <v>240</v>
      </c>
      <c r="D12" s="53" t="s">
        <v>241</v>
      </c>
      <c r="E12" s="49" t="s">
        <v>242</v>
      </c>
      <c r="F12" s="53" t="s">
        <v>243</v>
      </c>
      <c r="G12" s="49" t="s">
        <v>244</v>
      </c>
      <c r="H12" s="53" t="s">
        <v>245</v>
      </c>
      <c r="I12" s="53" t="s">
        <v>222</v>
      </c>
      <c r="J12" s="54" t="s">
        <v>246</v>
      </c>
    </row>
    <row r="13" ht="47.3" customHeight="1" spans="1:10">
      <c r="A13" s="107" t="s">
        <v>200</v>
      </c>
      <c r="B13" s="53" t="s">
        <v>215</v>
      </c>
      <c r="C13" s="53" t="s">
        <v>247</v>
      </c>
      <c r="D13" s="53" t="s">
        <v>248</v>
      </c>
      <c r="E13" s="49" t="s">
        <v>248</v>
      </c>
      <c r="F13" s="53" t="s">
        <v>243</v>
      </c>
      <c r="G13" s="49" t="s">
        <v>249</v>
      </c>
      <c r="H13" s="53" t="s">
        <v>221</v>
      </c>
      <c r="I13" s="53" t="s">
        <v>222</v>
      </c>
      <c r="J13" s="54" t="s">
        <v>250</v>
      </c>
    </row>
    <row r="14" ht="47.3" customHeight="1" spans="1:10">
      <c r="A14" s="107" t="s">
        <v>195</v>
      </c>
      <c r="B14" s="53" t="s">
        <v>251</v>
      </c>
      <c r="C14" s="53" t="s">
        <v>216</v>
      </c>
      <c r="D14" s="53" t="s">
        <v>217</v>
      </c>
      <c r="E14" s="49" t="s">
        <v>252</v>
      </c>
      <c r="F14" s="53" t="s">
        <v>243</v>
      </c>
      <c r="G14" s="49" t="s">
        <v>253</v>
      </c>
      <c r="H14" s="53" t="s">
        <v>254</v>
      </c>
      <c r="I14" s="53" t="s">
        <v>222</v>
      </c>
      <c r="J14" s="54" t="s">
        <v>255</v>
      </c>
    </row>
    <row r="15" ht="47.3" customHeight="1" spans="1:10">
      <c r="A15" s="107" t="s">
        <v>195</v>
      </c>
      <c r="B15" s="53" t="s">
        <v>256</v>
      </c>
      <c r="C15" s="53" t="s">
        <v>216</v>
      </c>
      <c r="D15" s="53" t="s">
        <v>226</v>
      </c>
      <c r="E15" s="49" t="s">
        <v>257</v>
      </c>
      <c r="F15" s="53" t="s">
        <v>243</v>
      </c>
      <c r="G15" s="49" t="s">
        <v>258</v>
      </c>
      <c r="H15" s="53" t="s">
        <v>221</v>
      </c>
      <c r="I15" s="53" t="s">
        <v>222</v>
      </c>
      <c r="J15" s="54" t="s">
        <v>259</v>
      </c>
    </row>
    <row r="16" ht="47.3" customHeight="1" spans="1:10">
      <c r="A16" s="107" t="s">
        <v>195</v>
      </c>
      <c r="B16" s="53" t="s">
        <v>256</v>
      </c>
      <c r="C16" s="53" t="s">
        <v>216</v>
      </c>
      <c r="D16" s="53" t="s">
        <v>236</v>
      </c>
      <c r="E16" s="49" t="s">
        <v>260</v>
      </c>
      <c r="F16" s="53" t="s">
        <v>261</v>
      </c>
      <c r="G16" s="49" t="s">
        <v>262</v>
      </c>
      <c r="H16" s="53" t="s">
        <v>263</v>
      </c>
      <c r="I16" s="53" t="s">
        <v>222</v>
      </c>
      <c r="J16" s="54" t="s">
        <v>264</v>
      </c>
    </row>
    <row r="17" ht="47.3" customHeight="1" spans="1:10">
      <c r="A17" s="107" t="s">
        <v>195</v>
      </c>
      <c r="B17" s="53" t="s">
        <v>256</v>
      </c>
      <c r="C17" s="53" t="s">
        <v>240</v>
      </c>
      <c r="D17" s="53" t="s">
        <v>265</v>
      </c>
      <c r="E17" s="49" t="s">
        <v>266</v>
      </c>
      <c r="F17" s="53" t="s">
        <v>267</v>
      </c>
      <c r="G17" s="49" t="s">
        <v>268</v>
      </c>
      <c r="H17" s="53" t="s">
        <v>269</v>
      </c>
      <c r="I17" s="53" t="s">
        <v>222</v>
      </c>
      <c r="J17" s="54" t="s">
        <v>270</v>
      </c>
    </row>
    <row r="18" ht="47.3" customHeight="1" spans="1:10">
      <c r="A18" s="107" t="s">
        <v>195</v>
      </c>
      <c r="B18" s="53" t="s">
        <v>256</v>
      </c>
      <c r="C18" s="53" t="s">
        <v>240</v>
      </c>
      <c r="D18" s="53" t="s">
        <v>241</v>
      </c>
      <c r="E18" s="49" t="s">
        <v>271</v>
      </c>
      <c r="F18" s="53" t="s">
        <v>219</v>
      </c>
      <c r="G18" s="49" t="s">
        <v>272</v>
      </c>
      <c r="H18" s="53"/>
      <c r="I18" s="53" t="s">
        <v>234</v>
      </c>
      <c r="J18" s="54" t="s">
        <v>273</v>
      </c>
    </row>
    <row r="19" ht="130" customHeight="1" spans="1:10">
      <c r="A19" s="107" t="s">
        <v>195</v>
      </c>
      <c r="B19" s="53" t="s">
        <v>256</v>
      </c>
      <c r="C19" s="53" t="s">
        <v>247</v>
      </c>
      <c r="D19" s="53" t="s">
        <v>248</v>
      </c>
      <c r="E19" s="49" t="s">
        <v>274</v>
      </c>
      <c r="F19" s="53" t="s">
        <v>243</v>
      </c>
      <c r="G19" s="49" t="s">
        <v>249</v>
      </c>
      <c r="H19" s="53" t="s">
        <v>221</v>
      </c>
      <c r="I19" s="53" t="s">
        <v>222</v>
      </c>
      <c r="J19" s="54" t="s">
        <v>275</v>
      </c>
    </row>
  </sheetData>
  <mergeCells count="6">
    <mergeCell ref="A2:J2"/>
    <mergeCell ref="A3:H3"/>
    <mergeCell ref="A7:A13"/>
    <mergeCell ref="A14:A19"/>
    <mergeCell ref="B7:B13"/>
    <mergeCell ref="B14:B19"/>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B9"/>
    </sheetView>
  </sheetViews>
  <sheetFormatPr defaultColWidth="9.13888888888889" defaultRowHeight="14.25" customHeight="1" outlineLevelCol="5"/>
  <cols>
    <col min="1" max="1" width="29.037037037037" customWidth="1"/>
    <col min="2" max="2" width="28.6018518518519" customWidth="1"/>
    <col min="3" max="3" width="31.6018518518519" customWidth="1"/>
    <col min="4" max="6" width="33.4537037037037" customWidth="1"/>
  </cols>
  <sheetData>
    <row r="1" ht="15.75" customHeight="1" spans="1:6">
      <c r="F1" s="55" t="s">
        <v>276</v>
      </c>
    </row>
    <row r="2" ht="28.5" customHeight="1" spans="1:6">
      <c r="A2" s="27" t="s">
        <v>277</v>
      </c>
      <c r="B2" s="27"/>
      <c r="C2" s="27"/>
      <c r="D2" s="27"/>
      <c r="E2" s="27"/>
      <c r="F2" s="27"/>
    </row>
    <row r="3" ht="15" customHeight="1" spans="1:6">
      <c r="A3" s="101" t="str">
        <f>"单位名称："&amp;"云南省乡村数据和防返贫监测中心"</f>
        <v>单位名称：云南省乡村数据和防返贫监测中心</v>
      </c>
      <c r="B3" s="102"/>
      <c r="C3" s="102"/>
      <c r="D3" s="58"/>
      <c r="E3" s="58"/>
      <c r="F3" s="103" t="s">
        <v>2</v>
      </c>
    </row>
    <row r="4" ht="18.75" customHeight="1" spans="1:6">
      <c r="A4" s="9" t="s">
        <v>131</v>
      </c>
      <c r="B4" s="9" t="s">
        <v>48</v>
      </c>
      <c r="C4" s="9" t="s">
        <v>49</v>
      </c>
      <c r="D4" s="15" t="s">
        <v>278</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96</v>
      </c>
      <c r="B8" s="105"/>
      <c r="C8" s="105" t="s">
        <v>96</v>
      </c>
      <c r="D8" s="22"/>
      <c r="E8" s="22"/>
      <c r="F8" s="22"/>
    </row>
    <row r="9" customHeight="1" spans="1:6">
      <c r="A9" s="106" t="s">
        <v>128</v>
      </c>
      <c r="B9" s="106"/>
    </row>
  </sheetData>
  <mergeCells count="7">
    <mergeCell ref="A2:F2"/>
    <mergeCell ref="D4:F4"/>
    <mergeCell ref="A8:C8"/>
    <mergeCell ref="A9:B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6"/>
  <sheetViews>
    <sheetView showZeros="0" workbookViewId="0">
      <selection activeCell="D8" sqref="D8"/>
    </sheetView>
  </sheetViews>
  <sheetFormatPr defaultColWidth="9.13888888888889" defaultRowHeight="14.25" customHeight="1"/>
  <cols>
    <col min="1" max="1" width="39.1388888888889" customWidth="1"/>
    <col min="2" max="2" width="21.712962962963" customWidth="1"/>
    <col min="3" max="3" width="35.287037037037" customWidth="1"/>
    <col min="4" max="4" width="7.71296296296296" customWidth="1"/>
    <col min="5" max="5" width="10.287037037037" customWidth="1"/>
    <col min="6" max="11" width="14.7407407407407" customWidth="1"/>
    <col min="12" max="16" width="12.5740740740741" customWidth="1"/>
    <col min="17" max="17" width="10.4259259259259" customWidth="1"/>
  </cols>
  <sheetData>
    <row r="1" ht="13.5" customHeight="1" spans="1:17">
      <c r="O1" s="44"/>
      <c r="P1" s="44"/>
      <c r="Q1" s="92" t="s">
        <v>279</v>
      </c>
    </row>
    <row r="2" ht="27.75" customHeight="1" spans="1:17">
      <c r="A2" s="56" t="s">
        <v>280</v>
      </c>
      <c r="B2" s="27"/>
      <c r="C2" s="27"/>
      <c r="D2" s="27"/>
      <c r="E2" s="27"/>
      <c r="F2" s="27"/>
      <c r="G2" s="27"/>
      <c r="H2" s="27"/>
      <c r="I2" s="27"/>
      <c r="J2" s="27"/>
      <c r="K2" s="46"/>
      <c r="L2" s="27"/>
      <c r="M2" s="27"/>
      <c r="N2" s="27"/>
      <c r="O2" s="46"/>
      <c r="P2" s="46"/>
      <c r="Q2" s="27"/>
    </row>
    <row r="3" ht="18.75" customHeight="1" spans="1:17">
      <c r="A3" s="93" t="str">
        <f>"单位名称："&amp;"云南省乡村数据和防返贫监测中心"</f>
        <v>单位名称：云南省乡村数据和防返贫监测中心</v>
      </c>
      <c r="B3" s="6"/>
      <c r="C3" s="6"/>
      <c r="D3" s="6"/>
      <c r="E3" s="6"/>
      <c r="F3" s="6"/>
      <c r="G3" s="6"/>
      <c r="H3" s="6"/>
      <c r="I3" s="6"/>
      <c r="J3" s="6"/>
      <c r="O3" s="61"/>
      <c r="P3" s="61"/>
      <c r="Q3" s="94" t="s">
        <v>121</v>
      </c>
    </row>
    <row r="4" ht="15.75" customHeight="1" spans="1:17">
      <c r="A4" s="9" t="s">
        <v>281</v>
      </c>
      <c r="B4" s="72" t="s">
        <v>282</v>
      </c>
      <c r="C4" s="72" t="s">
        <v>283</v>
      </c>
      <c r="D4" s="72" t="s">
        <v>284</v>
      </c>
      <c r="E4" s="72" t="s">
        <v>285</v>
      </c>
      <c r="F4" s="72" t="s">
        <v>286</v>
      </c>
      <c r="G4" s="73" t="s">
        <v>138</v>
      </c>
      <c r="H4" s="73"/>
      <c r="I4" s="73"/>
      <c r="J4" s="73"/>
      <c r="K4" s="74"/>
      <c r="L4" s="73"/>
      <c r="M4" s="73"/>
      <c r="N4" s="73"/>
      <c r="O4" s="75"/>
      <c r="P4" s="74"/>
      <c r="Q4" s="76"/>
    </row>
    <row r="5" ht="17.25" customHeight="1" spans="1:17">
      <c r="A5" s="14"/>
      <c r="B5" s="77"/>
      <c r="C5" s="77"/>
      <c r="D5" s="77"/>
      <c r="E5" s="77"/>
      <c r="F5" s="77"/>
      <c r="G5" s="77" t="s">
        <v>30</v>
      </c>
      <c r="H5" s="77" t="s">
        <v>33</v>
      </c>
      <c r="I5" s="77" t="s">
        <v>287</v>
      </c>
      <c r="J5" s="77" t="s">
        <v>288</v>
      </c>
      <c r="K5" s="78" t="s">
        <v>289</v>
      </c>
      <c r="L5" s="79" t="s">
        <v>290</v>
      </c>
      <c r="M5" s="79"/>
      <c r="N5" s="79"/>
      <c r="O5" s="80"/>
      <c r="P5" s="81"/>
      <c r="Q5" s="82"/>
    </row>
    <row r="6" ht="54" customHeight="1" spans="1:17">
      <c r="A6" s="17"/>
      <c r="B6" s="82"/>
      <c r="C6" s="82"/>
      <c r="D6" s="82"/>
      <c r="E6" s="82"/>
      <c r="F6" s="82"/>
      <c r="G6" s="82"/>
      <c r="H6" s="82" t="s">
        <v>32</v>
      </c>
      <c r="I6" s="82"/>
      <c r="J6" s="82"/>
      <c r="K6" s="83"/>
      <c r="L6" s="82" t="s">
        <v>32</v>
      </c>
      <c r="M6" s="82" t="s">
        <v>43</v>
      </c>
      <c r="N6" s="82" t="s">
        <v>145</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878500</v>
      </c>
      <c r="G8" s="22">
        <v>3616400</v>
      </c>
      <c r="H8" s="22">
        <v>3616400</v>
      </c>
      <c r="I8" s="22"/>
      <c r="J8" s="22"/>
      <c r="K8" s="22"/>
      <c r="L8" s="22"/>
      <c r="M8" s="22"/>
      <c r="N8" s="22"/>
      <c r="O8" s="22"/>
      <c r="P8" s="22"/>
      <c r="Q8" s="22"/>
    </row>
    <row r="9" ht="21" customHeight="1" spans="1:17">
      <c r="A9" s="98" t="s">
        <v>170</v>
      </c>
      <c r="B9" s="86" t="s">
        <v>291</v>
      </c>
      <c r="C9" s="86" t="s">
        <v>292</v>
      </c>
      <c r="D9" s="99" t="s">
        <v>293</v>
      </c>
      <c r="E9" s="100">
        <v>1</v>
      </c>
      <c r="F9" s="22">
        <v>1500</v>
      </c>
      <c r="G9" s="22">
        <v>1500</v>
      </c>
      <c r="H9" s="22">
        <v>1500</v>
      </c>
      <c r="I9" s="22"/>
      <c r="J9" s="22"/>
      <c r="K9" s="22"/>
      <c r="L9" s="22"/>
      <c r="M9" s="22"/>
      <c r="N9" s="22"/>
      <c r="O9" s="22"/>
      <c r="P9" s="22"/>
      <c r="Q9" s="22"/>
    </row>
    <row r="10" ht="21" customHeight="1" spans="1:17">
      <c r="A10" s="98" t="s">
        <v>200</v>
      </c>
      <c r="B10" s="86" t="s">
        <v>294</v>
      </c>
      <c r="C10" s="86" t="s">
        <v>295</v>
      </c>
      <c r="D10" s="99" t="s">
        <v>296</v>
      </c>
      <c r="E10" s="100">
        <v>1</v>
      </c>
      <c r="F10" s="22">
        <v>34000</v>
      </c>
      <c r="G10" s="22">
        <v>34000</v>
      </c>
      <c r="H10" s="22">
        <v>34000</v>
      </c>
      <c r="I10" s="22"/>
      <c r="J10" s="22"/>
      <c r="K10" s="22"/>
      <c r="L10" s="22"/>
      <c r="M10" s="22"/>
      <c r="N10" s="22"/>
      <c r="O10" s="22"/>
      <c r="P10" s="22"/>
      <c r="Q10" s="22"/>
    </row>
    <row r="11" ht="21" customHeight="1" spans="1:17">
      <c r="A11" s="98" t="s">
        <v>200</v>
      </c>
      <c r="B11" s="86" t="s">
        <v>297</v>
      </c>
      <c r="C11" s="86" t="s">
        <v>295</v>
      </c>
      <c r="D11" s="99" t="s">
        <v>296</v>
      </c>
      <c r="E11" s="100">
        <v>1</v>
      </c>
      <c r="F11" s="22">
        <v>23000</v>
      </c>
      <c r="G11" s="22">
        <v>23000</v>
      </c>
      <c r="H11" s="22">
        <v>23000</v>
      </c>
      <c r="I11" s="22"/>
      <c r="J11" s="22"/>
      <c r="K11" s="22"/>
      <c r="L11" s="22"/>
      <c r="M11" s="22"/>
      <c r="N11" s="22"/>
      <c r="O11" s="22"/>
      <c r="P11" s="22"/>
      <c r="Q11" s="22"/>
    </row>
    <row r="12" ht="21" customHeight="1" spans="1:17">
      <c r="A12" s="98" t="s">
        <v>200</v>
      </c>
      <c r="B12" s="86" t="s">
        <v>298</v>
      </c>
      <c r="C12" s="86" t="s">
        <v>295</v>
      </c>
      <c r="D12" s="99" t="s">
        <v>296</v>
      </c>
      <c r="E12" s="100">
        <v>1</v>
      </c>
      <c r="F12" s="22"/>
      <c r="G12" s="22">
        <v>1487900</v>
      </c>
      <c r="H12" s="22">
        <v>1487900</v>
      </c>
      <c r="I12" s="22"/>
      <c r="J12" s="22"/>
      <c r="K12" s="22"/>
      <c r="L12" s="22"/>
      <c r="M12" s="22"/>
      <c r="N12" s="22"/>
      <c r="O12" s="22"/>
      <c r="P12" s="22"/>
      <c r="Q12" s="22"/>
    </row>
    <row r="13" ht="21" customHeight="1" spans="1:17">
      <c r="A13" s="98" t="s">
        <v>200</v>
      </c>
      <c r="B13" s="86" t="s">
        <v>299</v>
      </c>
      <c r="C13" s="86" t="s">
        <v>295</v>
      </c>
      <c r="D13" s="99" t="s">
        <v>300</v>
      </c>
      <c r="E13" s="100">
        <v>1</v>
      </c>
      <c r="F13" s="22"/>
      <c r="G13" s="22">
        <v>850000</v>
      </c>
      <c r="H13" s="22">
        <v>850000</v>
      </c>
      <c r="I13" s="22"/>
      <c r="J13" s="22"/>
      <c r="K13" s="22"/>
      <c r="L13" s="22"/>
      <c r="M13" s="22"/>
      <c r="N13" s="22"/>
      <c r="O13" s="22"/>
      <c r="P13" s="22"/>
      <c r="Q13" s="22"/>
    </row>
    <row r="14" ht="21" customHeight="1" spans="1:17">
      <c r="A14" s="98" t="s">
        <v>200</v>
      </c>
      <c r="B14" s="86" t="s">
        <v>301</v>
      </c>
      <c r="C14" s="86" t="s">
        <v>295</v>
      </c>
      <c r="D14" s="99" t="s">
        <v>296</v>
      </c>
      <c r="E14" s="100">
        <v>1</v>
      </c>
      <c r="F14" s="22"/>
      <c r="G14" s="22">
        <v>400000</v>
      </c>
      <c r="H14" s="22">
        <v>400000</v>
      </c>
      <c r="I14" s="22"/>
      <c r="J14" s="22"/>
      <c r="K14" s="22"/>
      <c r="L14" s="22"/>
      <c r="M14" s="22"/>
      <c r="N14" s="22"/>
      <c r="O14" s="22"/>
      <c r="P14" s="22"/>
      <c r="Q14" s="22"/>
    </row>
    <row r="15" ht="21" customHeight="1" spans="1:17">
      <c r="A15" s="98" t="s">
        <v>200</v>
      </c>
      <c r="B15" s="86" t="s">
        <v>302</v>
      </c>
      <c r="C15" s="86" t="s">
        <v>303</v>
      </c>
      <c r="D15" s="99" t="s">
        <v>296</v>
      </c>
      <c r="E15" s="100">
        <v>1</v>
      </c>
      <c r="F15" s="22">
        <v>820000</v>
      </c>
      <c r="G15" s="22">
        <v>820000</v>
      </c>
      <c r="H15" s="22">
        <v>820000</v>
      </c>
      <c r="I15" s="22"/>
      <c r="J15" s="22"/>
      <c r="K15" s="22"/>
      <c r="L15" s="22"/>
      <c r="M15" s="22"/>
      <c r="N15" s="22"/>
      <c r="O15" s="22"/>
      <c r="P15" s="22"/>
      <c r="Q15" s="22"/>
    </row>
    <row r="16" ht="21" customHeight="1" spans="1:17">
      <c r="A16" s="89" t="s">
        <v>96</v>
      </c>
      <c r="B16" s="90"/>
      <c r="C16" s="90"/>
      <c r="D16" s="90"/>
      <c r="E16" s="97"/>
      <c r="F16" s="22">
        <v>878500</v>
      </c>
      <c r="G16" s="22">
        <v>3616400</v>
      </c>
      <c r="H16" s="22">
        <v>3616400</v>
      </c>
      <c r="I16" s="22"/>
      <c r="J16" s="22"/>
      <c r="K16" s="22"/>
      <c r="L16" s="22"/>
      <c r="M16" s="22"/>
      <c r="N16" s="22"/>
      <c r="O16" s="22"/>
      <c r="P16" s="22"/>
      <c r="Q16" s="22"/>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C15" sqref="C15"/>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60"/>
      <c r="B1" s="60"/>
      <c r="C1" s="60"/>
      <c r="D1" s="60"/>
      <c r="E1" s="60"/>
      <c r="F1" s="60"/>
      <c r="G1" s="60"/>
      <c r="H1" s="65"/>
      <c r="I1" s="60"/>
      <c r="J1" s="60"/>
      <c r="K1" s="60"/>
      <c r="L1" s="44"/>
      <c r="M1" s="66"/>
      <c r="N1" s="67" t="s">
        <v>304</v>
      </c>
    </row>
    <row r="2" ht="27.75" customHeight="1" spans="1:14">
      <c r="A2" s="56" t="s">
        <v>305</v>
      </c>
      <c r="B2" s="68"/>
      <c r="C2" s="68"/>
      <c r="D2" s="68"/>
      <c r="E2" s="68"/>
      <c r="F2" s="68"/>
      <c r="G2" s="68"/>
      <c r="H2" s="69"/>
      <c r="I2" s="68"/>
      <c r="J2" s="68"/>
      <c r="K2" s="68"/>
      <c r="L2" s="46"/>
      <c r="M2" s="69"/>
      <c r="N2" s="68"/>
    </row>
    <row r="3" ht="18.75" customHeight="1" spans="1:14">
      <c r="A3" s="57" t="str">
        <f>"单位名称："&amp;"云南省乡村数据和防返贫监测中心"</f>
        <v>单位名称：云南省乡村数据和防返贫监测中心</v>
      </c>
      <c r="B3" s="58"/>
      <c r="C3" s="58"/>
      <c r="D3" s="58"/>
      <c r="E3" s="58"/>
      <c r="F3" s="58"/>
      <c r="G3" s="58"/>
      <c r="H3" s="65"/>
      <c r="I3" s="60"/>
      <c r="J3" s="60"/>
      <c r="K3" s="60"/>
      <c r="L3" s="61"/>
      <c r="M3" s="70"/>
      <c r="N3" s="71" t="s">
        <v>121</v>
      </c>
    </row>
    <row r="4" ht="15.75" customHeight="1" spans="1:14">
      <c r="A4" s="9" t="s">
        <v>281</v>
      </c>
      <c r="B4" s="72" t="s">
        <v>306</v>
      </c>
      <c r="C4" s="72" t="s">
        <v>307</v>
      </c>
      <c r="D4" s="73" t="s">
        <v>138</v>
      </c>
      <c r="E4" s="73"/>
      <c r="F4" s="73"/>
      <c r="G4" s="73"/>
      <c r="H4" s="74"/>
      <c r="I4" s="73"/>
      <c r="J4" s="73"/>
      <c r="K4" s="73"/>
      <c r="L4" s="75"/>
      <c r="M4" s="74"/>
      <c r="N4" s="76"/>
    </row>
    <row r="5" ht="17.25" customHeight="1" spans="1:14">
      <c r="A5" s="14"/>
      <c r="B5" s="77"/>
      <c r="C5" s="77"/>
      <c r="D5" s="77" t="s">
        <v>30</v>
      </c>
      <c r="E5" s="77" t="s">
        <v>33</v>
      </c>
      <c r="F5" s="77" t="s">
        <v>287</v>
      </c>
      <c r="G5" s="77" t="s">
        <v>288</v>
      </c>
      <c r="H5" s="78" t="s">
        <v>289</v>
      </c>
      <c r="I5" s="79" t="s">
        <v>290</v>
      </c>
      <c r="J5" s="79"/>
      <c r="K5" s="79"/>
      <c r="L5" s="80"/>
      <c r="M5" s="81"/>
      <c r="N5" s="82"/>
    </row>
    <row r="6" ht="54" customHeight="1" spans="1:14">
      <c r="A6" s="17"/>
      <c r="B6" s="82"/>
      <c r="C6" s="82"/>
      <c r="D6" s="82"/>
      <c r="E6" s="82"/>
      <c r="F6" s="82"/>
      <c r="G6" s="82"/>
      <c r="H6" s="83"/>
      <c r="I6" s="82" t="s">
        <v>32</v>
      </c>
      <c r="J6" s="82" t="s">
        <v>43</v>
      </c>
      <c r="K6" s="82" t="s">
        <v>145</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96</v>
      </c>
      <c r="B10" s="90"/>
      <c r="C10" s="91"/>
      <c r="D10" s="87"/>
      <c r="E10" s="87"/>
      <c r="F10" s="87"/>
      <c r="G10" s="87"/>
      <c r="H10" s="87"/>
      <c r="I10" s="87"/>
      <c r="J10" s="87"/>
      <c r="K10" s="87"/>
      <c r="L10" s="88"/>
      <c r="M10" s="87"/>
      <c r="N10" s="87"/>
    </row>
    <row r="11" customHeight="1" spans="1:14">
      <c r="A11" t="s">
        <v>128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3888888888889" defaultRowHeight="14.25" customHeight="1"/>
  <cols>
    <col min="1" max="1" width="31.8703703703704" customWidth="1"/>
    <col min="2" max="15" width="17.1759259259259" customWidth="1"/>
    <col min="16" max="22" width="17.037037037037" customWidth="1"/>
    <col min="23" max="23" width="17" customWidth="1"/>
    <col min="24" max="24" width="17.037037037037" customWidth="1"/>
  </cols>
  <sheetData>
    <row r="1" ht="13.5" customHeight="1" spans="1:24">
      <c r="D1" s="55"/>
      <c r="W1" s="44"/>
      <c r="X1" s="44" t="s">
        <v>308</v>
      </c>
    </row>
    <row r="2" ht="27.75" customHeight="1" spans="1:24">
      <c r="A2" s="56" t="s">
        <v>309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"单位名称："&amp;"云南省乡村数据和防返贫监测中心"</f>
        <v>单位名称：云南省乡村数据和防返贫监测中心</v>
      </c>
      <c r="B3" s="58"/>
      <c r="C3" s="58"/>
      <c r="D3" s="59"/>
      <c r="E3" s="60"/>
      <c r="F3" s="60"/>
      <c r="G3" s="60"/>
      <c r="H3" s="60"/>
      <c r="I3" s="60"/>
      <c r="W3" s="61"/>
      <c r="X3" s="61" t="s">
        <v>121</v>
      </c>
    </row>
    <row r="4" ht="19.5" customHeight="1" spans="1:24">
      <c r="A4" s="15" t="s">
        <v>310</v>
      </c>
      <c r="B4" s="10" t="s">
        <v>138</v>
      </c>
      <c r="C4" s="11"/>
      <c r="D4" s="11"/>
      <c r="E4" s="62" t="s">
        <v>311</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312</v>
      </c>
      <c r="E5" s="62" t="s">
        <v>313</v>
      </c>
      <c r="F5" s="62" t="s">
        <v>314</v>
      </c>
      <c r="G5" s="62" t="s">
        <v>315</v>
      </c>
      <c r="H5" s="62" t="s">
        <v>316</v>
      </c>
      <c r="I5" s="62" t="s">
        <v>317</v>
      </c>
      <c r="J5" s="62" t="s">
        <v>318</v>
      </c>
      <c r="K5" s="62" t="s">
        <v>319</v>
      </c>
      <c r="L5" s="62" t="s">
        <v>320</v>
      </c>
      <c r="M5" s="62" t="s">
        <v>321</v>
      </c>
      <c r="N5" s="62" t="s">
        <v>322</v>
      </c>
      <c r="O5" s="62" t="s">
        <v>323</v>
      </c>
      <c r="P5" s="62" t="s">
        <v>324</v>
      </c>
      <c r="Q5" s="62" t="s">
        <v>325</v>
      </c>
      <c r="R5" s="62" t="s">
        <v>326</v>
      </c>
      <c r="S5" s="62" t="s">
        <v>327</v>
      </c>
      <c r="T5" s="62" t="s">
        <v>328</v>
      </c>
      <c r="U5" s="62" t="s">
        <v>329</v>
      </c>
      <c r="V5" s="62" t="s">
        <v>330</v>
      </c>
      <c r="W5" s="62" t="s">
        <v>331</v>
      </c>
      <c r="X5" s="62" t="s">
        <v>332</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customHeight="1" spans="1:24">
      <c r="A9" t="s">
        <v>128</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3888888888889" defaultRowHeight="12" customHeight="1" outlineLevelRow="7"/>
  <cols>
    <col min="1" max="1" width="28.962962962963" customWidth="1"/>
    <col min="2" max="2" width="29" customWidth="1"/>
    <col min="3" max="3" width="16.3148148148148" customWidth="1"/>
    <col min="4" max="4" width="15.6018518518519" customWidth="1"/>
    <col min="5" max="5" width="23.5740740740741" customWidth="1"/>
    <col min="6" max="6" width="11.287037037037" customWidth="1"/>
    <col min="7" max="7" width="14.8796296296296" customWidth="1"/>
    <col min="8" max="8" width="10.8796296296296" customWidth="1"/>
    <col min="9" max="9" width="13.4259259259259" customWidth="1"/>
    <col min="10" max="10" width="38.6759259259259" customWidth="1"/>
  </cols>
  <sheetData>
    <row r="1" customHeight="1" spans="1:10">
      <c r="J1" s="44" t="s">
        <v>333</v>
      </c>
    </row>
    <row r="2" ht="28.5" customHeight="1" spans="1:10">
      <c r="A2" s="45" t="s">
        <v>334</v>
      </c>
      <c r="B2" s="27"/>
      <c r="C2" s="27"/>
      <c r="D2" s="27"/>
      <c r="E2" s="27"/>
      <c r="F2" s="46"/>
      <c r="G2" s="27"/>
      <c r="H2" s="46"/>
      <c r="I2" s="46"/>
      <c r="J2" s="27"/>
    </row>
    <row r="3" ht="17.25" customHeight="1" spans="1:10">
      <c r="A3" s="4" t="str">
        <f>"单位名称："&amp;"云南省乡村数据和防返贫监测中心"</f>
        <v>单位名称：云南省乡村数据和防返贫监测中心</v>
      </c>
    </row>
    <row r="4" ht="44.25" customHeight="1" spans="1:10">
      <c r="A4" s="47" t="s">
        <v>205</v>
      </c>
      <c r="B4" s="47" t="s">
        <v>206</v>
      </c>
      <c r="C4" s="47" t="s">
        <v>207</v>
      </c>
      <c r="D4" s="47" t="s">
        <v>208</v>
      </c>
      <c r="E4" s="47" t="s">
        <v>209</v>
      </c>
      <c r="F4" s="48" t="s">
        <v>210</v>
      </c>
      <c r="G4" s="47" t="s">
        <v>211</v>
      </c>
      <c r="H4" s="48" t="s">
        <v>212</v>
      </c>
      <c r="I4" s="48" t="s">
        <v>213</v>
      </c>
      <c r="J4" s="47" t="s">
        <v>214</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customHeight="1" spans="1:10">
      <c r="A8" t="s">
        <v>128</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A10" sqref="A10"/>
    </sheetView>
  </sheetViews>
  <sheetFormatPr defaultColWidth="8.85185185185185" defaultRowHeight="15" customHeight="1" outlineLevelCol="7"/>
  <cols>
    <col min="1" max="1" width="36.037037037037"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4"/>
      <c r="B1" s="34"/>
      <c r="C1" s="34"/>
      <c r="D1" s="34"/>
      <c r="E1" s="34"/>
      <c r="F1" s="34"/>
      <c r="G1" s="34"/>
      <c r="H1" s="35" t="s">
        <v>335</v>
      </c>
    </row>
    <row r="2" ht="30.65" customHeight="1" spans="1:8">
      <c r="A2" s="36" t="s">
        <v>336</v>
      </c>
      <c r="B2" s="36"/>
      <c r="C2" s="36"/>
      <c r="D2" s="36"/>
      <c r="E2" s="36"/>
      <c r="F2" s="36"/>
      <c r="G2" s="36"/>
      <c r="H2" s="36"/>
    </row>
    <row r="3" ht="18.75" customHeight="1" spans="1:8">
      <c r="A3" s="34" t="str">
        <f>"单位名称："&amp;"云南省乡村数据和防返贫监测中心"</f>
        <v>单位名称：云南省乡村数据和防返贫监测中心</v>
      </c>
      <c r="B3" s="34"/>
      <c r="C3" s="34"/>
      <c r="D3" s="34"/>
      <c r="E3" s="34"/>
      <c r="F3" s="34"/>
      <c r="G3" s="34"/>
      <c r="H3" s="34"/>
    </row>
    <row r="4" ht="18.75" customHeight="1" spans="1:8">
      <c r="A4" s="37" t="s">
        <v>131</v>
      </c>
      <c r="B4" s="37" t="s">
        <v>337</v>
      </c>
      <c r="C4" s="37" t="s">
        <v>338</v>
      </c>
      <c r="D4" s="37" t="s">
        <v>339</v>
      </c>
      <c r="E4" s="37" t="s">
        <v>340</v>
      </c>
      <c r="F4" s="37" t="s">
        <v>341</v>
      </c>
      <c r="G4" s="37"/>
      <c r="H4" s="37"/>
    </row>
    <row r="5" ht="18.75" customHeight="1" spans="1:8">
      <c r="A5" s="37"/>
      <c r="B5" s="37"/>
      <c r="C5" s="37"/>
      <c r="D5" s="37"/>
      <c r="E5" s="37"/>
      <c r="F5" s="37" t="s">
        <v>285</v>
      </c>
      <c r="G5" s="37" t="s">
        <v>342</v>
      </c>
      <c r="H5" s="37" t="s">
        <v>343</v>
      </c>
    </row>
    <row r="6" ht="18.75" customHeight="1" spans="1:8">
      <c r="A6" s="38" t="s">
        <v>113</v>
      </c>
      <c r="B6" s="38" t="s">
        <v>114</v>
      </c>
      <c r="C6" s="38" t="s">
        <v>115</v>
      </c>
      <c r="D6" s="38" t="s">
        <v>116</v>
      </c>
      <c r="E6" s="38" t="s">
        <v>117</v>
      </c>
      <c r="F6" s="38" t="s">
        <v>118</v>
      </c>
      <c r="G6" s="38" t="s">
        <v>229</v>
      </c>
      <c r="H6" s="38" t="s">
        <v>344</v>
      </c>
    </row>
    <row r="7" ht="29.9" customHeight="1" spans="1:8">
      <c r="A7" s="39"/>
      <c r="B7" s="39"/>
      <c r="C7" s="39"/>
      <c r="D7" s="39"/>
      <c r="E7" s="37"/>
      <c r="F7" s="40"/>
      <c r="G7" s="41"/>
      <c r="H7" s="41"/>
    </row>
    <row r="8" ht="20.15" customHeight="1" spans="1:8">
      <c r="A8" s="37" t="s">
        <v>30</v>
      </c>
      <c r="B8" s="37"/>
      <c r="C8" s="37"/>
      <c r="D8" s="37"/>
      <c r="E8" s="37"/>
      <c r="F8" s="40"/>
      <c r="G8" s="41"/>
      <c r="H8" s="41"/>
    </row>
    <row r="9" ht="19.5" customHeight="1" spans="1:8">
      <c r="A9" s="39" t="s">
        <v>345</v>
      </c>
      <c r="B9" s="39"/>
      <c r="C9" s="39"/>
      <c r="D9" s="39"/>
      <c r="E9" s="39"/>
      <c r="F9" s="42"/>
      <c r="G9" s="43"/>
      <c r="H9" s="43"/>
    </row>
    <row r="10" customHeight="1" spans="1:8">
      <c r="A10" t="s">
        <v>128</v>
      </c>
    </row>
  </sheetData>
  <mergeCells count="9">
    <mergeCell ref="A2:H2"/>
    <mergeCell ref="F4:H4"/>
    <mergeCell ref="A8:E8"/>
    <mergeCell ref="A9:H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3888888888889"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346</v>
      </c>
    </row>
    <row r="2" ht="27.75" customHeight="1" spans="1:11">
      <c r="A2" s="27" t="s">
        <v>347</v>
      </c>
      <c r="B2" s="27"/>
      <c r="C2" s="27"/>
      <c r="D2" s="27"/>
      <c r="E2" s="27"/>
      <c r="F2" s="27"/>
      <c r="G2" s="27"/>
      <c r="H2" s="27"/>
      <c r="I2" s="27"/>
      <c r="J2" s="27"/>
      <c r="K2" s="27"/>
    </row>
    <row r="3" ht="13.5" customHeight="1" spans="1:11">
      <c r="A3" s="4" t="str">
        <f>"单位名称："&amp;"云南省乡村数据和防返贫监测中心"</f>
        <v>单位名称：云南省乡村数据和防返贫监测中心</v>
      </c>
      <c r="B3" s="5"/>
      <c r="C3" s="5"/>
      <c r="D3" s="5"/>
      <c r="E3" s="5"/>
      <c r="F3" s="5"/>
      <c r="G3" s="5"/>
      <c r="H3" s="6"/>
      <c r="I3" s="6"/>
      <c r="J3" s="6"/>
      <c r="K3" s="7" t="s">
        <v>121</v>
      </c>
    </row>
    <row r="4" ht="21.75" customHeight="1" spans="1:11">
      <c r="A4" s="8" t="s">
        <v>191</v>
      </c>
      <c r="B4" s="8" t="s">
        <v>133</v>
      </c>
      <c r="C4" s="8" t="s">
        <v>192</v>
      </c>
      <c r="D4" s="9" t="s">
        <v>134</v>
      </c>
      <c r="E4" s="9" t="s">
        <v>135</v>
      </c>
      <c r="F4" s="9" t="s">
        <v>136</v>
      </c>
      <c r="G4" s="9" t="s">
        <v>137</v>
      </c>
      <c r="H4" s="15" t="s">
        <v>30</v>
      </c>
      <c r="I4" s="10" t="s">
        <v>348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96</v>
      </c>
      <c r="B10" s="32"/>
      <c r="C10" s="32"/>
      <c r="D10" s="32"/>
      <c r="E10" s="32"/>
      <c r="F10" s="32"/>
      <c r="G10" s="33"/>
      <c r="H10" s="22"/>
      <c r="I10" s="22"/>
      <c r="J10" s="22"/>
      <c r="K10" s="22"/>
    </row>
    <row r="11" customHeight="1" spans="1:11">
      <c r="A11" t="s">
        <v>128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topLeftCell="A3" workbookViewId="0">
      <selection activeCell="D8" sqref="D8"/>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13.5" customHeight="1" spans="1:7">
      <c r="D1" s="1"/>
      <c r="G1" s="2" t="s">
        <v>349</v>
      </c>
    </row>
    <row r="2" ht="27.75" customHeight="1" spans="1:7">
      <c r="A2" s="3" t="s">
        <v>350</v>
      </c>
      <c r="B2" s="3"/>
      <c r="C2" s="3"/>
      <c r="D2" s="3"/>
      <c r="E2" s="3"/>
      <c r="F2" s="3"/>
      <c r="G2" s="3"/>
    </row>
    <row r="3" ht="13.5" customHeight="1" spans="1:7">
      <c r="A3" s="4" t="str">
        <f>"单位名称："&amp;"云南省乡村数据和防返贫监测中心"</f>
        <v>单位名称：云南省乡村数据和防返贫监测中心</v>
      </c>
      <c r="B3" s="5"/>
      <c r="C3" s="5"/>
      <c r="D3" s="5"/>
      <c r="E3" s="6"/>
      <c r="F3" s="6"/>
      <c r="G3" s="7" t="s">
        <v>121</v>
      </c>
    </row>
    <row r="4" ht="21.75" customHeight="1" spans="1:7">
      <c r="A4" s="8" t="s">
        <v>192</v>
      </c>
      <c r="B4" s="8" t="s">
        <v>191</v>
      </c>
      <c r="C4" s="8" t="s">
        <v>133</v>
      </c>
      <c r="D4" s="9" t="s">
        <v>351</v>
      </c>
      <c r="E4" s="10" t="s">
        <v>33</v>
      </c>
      <c r="F4" s="11"/>
      <c r="G4" s="12"/>
    </row>
    <row r="5" ht="21.75" customHeight="1" spans="1:7">
      <c r="A5" s="13"/>
      <c r="B5" s="13"/>
      <c r="C5" s="13"/>
      <c r="D5" s="14"/>
      <c r="E5" s="15" t="s">
        <v>352</v>
      </c>
      <c r="F5" s="9" t="s">
        <v>353</v>
      </c>
      <c r="G5" s="9" t="s">
        <v>354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3814900</v>
      </c>
      <c r="F8" s="22">
        <v>3814900</v>
      </c>
      <c r="G8" s="22">
        <v>3814900</v>
      </c>
    </row>
    <row r="9" ht="29.9" customHeight="1" spans="1:7">
      <c r="A9" s="20"/>
      <c r="B9" s="20" t="s">
        <v>355</v>
      </c>
      <c r="C9" s="20" t="s">
        <v>200</v>
      </c>
      <c r="D9" s="20" t="s">
        <v>356</v>
      </c>
      <c r="E9" s="22">
        <v>3614900</v>
      </c>
      <c r="F9" s="22">
        <v>3614900</v>
      </c>
      <c r="G9" s="22">
        <v>3614900</v>
      </c>
    </row>
    <row r="10" ht="29.9" customHeight="1" spans="1:7">
      <c r="A10" s="23"/>
      <c r="B10" s="20" t="s">
        <v>357</v>
      </c>
      <c r="C10" s="20" t="s">
        <v>195</v>
      </c>
      <c r="D10" s="20" t="s">
        <v>356</v>
      </c>
      <c r="E10" s="22">
        <v>200000</v>
      </c>
      <c r="F10" s="22">
        <v>200000</v>
      </c>
      <c r="G10" s="22">
        <v>200000</v>
      </c>
    </row>
    <row r="11" ht="18.75" customHeight="1" spans="1:7">
      <c r="A11" s="24" t="s">
        <v>30</v>
      </c>
      <c r="B11" s="25" t="s">
        <v>358</v>
      </c>
      <c r="C11" s="25"/>
      <c r="D11" s="26"/>
      <c r="E11" s="22">
        <v>3814900</v>
      </c>
      <c r="F11" s="22">
        <v>3814900</v>
      </c>
      <c r="G11" s="22">
        <v>3814900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2026-02-10T08:52:00Z</dcterms:created>
  <dcterms:modified xsi:type="dcterms:W3CDTF">2026-02-11T14:33:25Z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55BC4F7E73C94FA4B47A7B3DD493FAC5_13</vt:lpwstr>
  </property>
  <property fmtid="{D5CDD505-2E9C-101B-9397-08002B2CF9AE}" pid="3" name="KSOProductBuildVer">
    <vt:lpwstr>2052-12.1.0.24657</vt:lpwstr>
  </property>
  <property fmtid="{D5CDD505-2E9C-101B-9397-08002B2CF9AE}" pid="4" name="CalculationRule">
    <vt:i4>0</vt:i4>
  </property>
</Properties>
</file>