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<sst xmlns="http://schemas.openxmlformats.org/spreadsheetml/2006/main" count="1940" uniqueCount="589">
  <si>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</si>
  <si>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</si>
  <si>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</si>
  <si>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</si>
  <si>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</si>
  <si>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</si>
  <si>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</si>
  <si>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</si>
  <si>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</si>
  <si>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</si>
  <si>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</si>
  <si>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</si>
  <si>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</si>
  <si>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</si>
  <si>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</si>
  <si>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</si>
  <si>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</si>
  <si>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</si>
  <si>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</si>
  <si>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</si>
  <si>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</si>
  <si>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</si>
  <si>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</si>
  <si>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</si>
  <si>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</si>
  <si>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</si>
  <si>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</si>
  <si>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</si>
  <si>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</si>
  <si>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</si>
  <si>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</si>
  <si>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</si>
  <si>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</si>
  <si>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</si>
  <si>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</si>
  <si>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</si>
  <si>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</si>
  <si>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</si>
  <si>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</si>
  <si>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</si>
  <si>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</si>
  <si>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</si>
  <si>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</si>
  <si>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</si>
  <si>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125032</t>
  </si>
  <si>
    <t>云南省草地动物科学研究院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</si>
  <si>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</si>
  <si>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</si>
  <si>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</si>
  <si>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</si>
  <si>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</si>
  <si>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</si>
  <si>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</si>
  <si>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</si>
  <si>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</si>
  <si>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</si>
  <si>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</si>
  <si>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</si>
  <si>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</si>
  <si>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</si>
  <si>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</si>
  <si>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</si>
  <si>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</si>
  <si>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</si>
  <si>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</si>
  <si>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20604</t>
  </si>
  <si>
    <t>技术研究与开发</t>
  </si>
  <si>
    <t>2060405</t>
  </si>
  <si>
    <t>共性技术研究与开发</t>
  </si>
  <si>
    <t>20605</t>
  </si>
  <si>
    <t>科技条件与服务</t>
  </si>
  <si>
    <t>2060503</t>
  </si>
  <si>
    <t>科技条件专项</t>
  </si>
  <si>
    <t>20609</t>
  </si>
  <si>
    <t>科技重大项目</t>
  </si>
  <si>
    <t>2060902</t>
  </si>
  <si>
    <t>重点研发计划</t>
  </si>
  <si>
    <t>208</t>
  </si>
  <si>
    <t>社会保障和就业支出</t>
  </si>
  <si>
    <t>20801</t>
  </si>
  <si>
    <t>人力资源和社会保障管理事务</t>
  </si>
  <si>
    <t>2080116</t>
  </si>
  <si>
    <t>引进人才费用</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</si>
  <si>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</si>
  <si>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</si>
  <si>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</si>
  <si>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</si>
  <si>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</si>
  <si>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</si>
  <si>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</si>
  <si>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</si>
  <si>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</si>
  <si>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</si>
  <si>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</si>
  <si>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</si>
  <si>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</si>
  <si>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</si>
  <si>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</si>
  <si>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</si>
  <si>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</si>
  <si>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</si>
  <si>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</si>
  <si>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</si>
  <si>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</si>
  <si>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</si>
  <si>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</si>
  <si>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</si>
  <si>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</si>
  <si>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</si>
  <si>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</si>
  <si>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2130122</t>
  </si>
  <si>
    <t>农业生产发展</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</si>
  <si>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</si>
  <si>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</si>
  <si>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</si>
  <si>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</si>
  <si>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</si>
  <si>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</si>
  <si>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</si>
  <si>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</si>
  <si>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</si>
  <si>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</si>
  <si>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</si>
  <si>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</si>
  <si>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</si>
  <si>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</si>
  <si>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</si>
  <si>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</si>
  <si>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</si>
  <si>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</si>
  <si>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</si>
  <si>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</si>
  <si>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</si>
  <si>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</si>
  <si>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</si>
  <si>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</si>
  <si>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</si>
  <si>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</si>
  <si>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</si>
  <si>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</si>
  <si>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</si>
  <si>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</si>
  <si>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</si>
  <si>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</si>
  <si>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</si>
  <si>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</si>
  <si>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</si>
  <si>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</si>
  <si>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</si>
  <si>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</si>
  <si>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</si>
  <si>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</si>
  <si>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</si>
  <si>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</si>
  <si>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</si>
  <si>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</si>
  <si>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</si>
  <si>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</si>
  <si>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</si>
  <si>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</si>
  <si>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</si>
  <si>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</si>
  <si>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</si>
  <si>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</si>
  <si>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</si>
  <si>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</si>
  <si>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</si>
  <si>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530000210000000039834</t>
  </si>
  <si>
    <t>事业人员支出工资</t>
  </si>
  <si>
    <t>30101</t>
  </si>
  <si>
    <t>基本工资</t>
  </si>
  <si>
    <t>30102</t>
  </si>
  <si>
    <t>津贴补贴</t>
  </si>
  <si>
    <t>30103</t>
  </si>
  <si>
    <t>奖金</t>
  </si>
  <si>
    <t>30107</t>
  </si>
  <si>
    <t>绩效工资</t>
  </si>
  <si>
    <t>530000210000000039835</t>
  </si>
  <si>
    <t>社会保障缴费</t>
  </si>
  <si>
    <t>30108</t>
  </si>
  <si>
    <t>机关事业单位基本养老保险缴费</t>
  </si>
  <si>
    <t>30112</t>
  </si>
  <si>
    <t>其他社会保障缴费</t>
  </si>
  <si>
    <t>30110</t>
  </si>
  <si>
    <t>职工基本医疗保险缴费</t>
  </si>
  <si>
    <t>30111</t>
  </si>
  <si>
    <t>公务员医疗补助缴费</t>
  </si>
  <si>
    <t>530000210000000039837</t>
  </si>
  <si>
    <t>30113</t>
  </si>
  <si>
    <t>530000210000000039838</t>
  </si>
  <si>
    <t>对个人和家庭的补助</t>
  </si>
  <si>
    <t>30305</t>
  </si>
  <si>
    <t>生活补助</t>
  </si>
  <si>
    <t>530000210000000039840</t>
  </si>
  <si>
    <t>公车购置及运维费</t>
  </si>
  <si>
    <t>30231</t>
  </si>
  <si>
    <t>公务用车运行维护费</t>
  </si>
  <si>
    <t>530000210000000039842</t>
  </si>
  <si>
    <t>30217</t>
  </si>
  <si>
    <t>530000210000000039844</t>
  </si>
  <si>
    <t>工会经费</t>
  </si>
  <si>
    <t>30228</t>
  </si>
  <si>
    <t>530000210000000039845</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</si>
  <si>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</si>
  <si>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</si>
  <si>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</si>
  <si>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</si>
  <si>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</si>
  <si>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</si>
  <si>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</si>
  <si>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</si>
  <si>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</si>
  <si>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</si>
  <si>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</si>
  <si>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</si>
  <si>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</si>
  <si>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</si>
  <si>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</si>
  <si>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</si>
  <si>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</si>
  <si>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</si>
  <si>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</si>
  <si>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</si>
  <si>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</si>
  <si>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30214</t>
  </si>
  <si>
    <t>租赁费</t>
  </si>
  <si>
    <t>30226</t>
  </si>
  <si>
    <t>劳务费</t>
  </si>
  <si>
    <t>31002</t>
  </si>
  <si>
    <t>办公设备购置</t>
  </si>
  <si>
    <t>预算05-1表</t>
  </si>
  <si>
    <t>2026年部门项目支出预算表</t>
  </si>
  <si>
    <t>项目分类</t>
  </si>
  <si>
    <t>项目单位</t>
  </si>
  <si>
    <t>本年拨款</t>
  </si>
  <si>
    <t>其中：本次下达</t>
  </si>
  <si>
    <t>2024年第一批重点研发（农业领域）专项资金</t>
  </si>
  <si>
    <t>事业发展类</t>
  </si>
  <si>
    <t>530000241100002759931</t>
  </si>
  <si>
    <t>30218</t>
  </si>
  <si>
    <t>专用材料费</t>
  </si>
  <si>
    <t>30227</t>
  </si>
  <si>
    <t>委托业务费</t>
  </si>
  <si>
    <t>2025年“三区”科技人才（提前批）资金</t>
  </si>
  <si>
    <t>专项业务类</t>
  </si>
  <si>
    <t>530000251100003865488</t>
  </si>
  <si>
    <t>2025年第三批重点研发（农业领域）专项资金</t>
  </si>
  <si>
    <t>530000251100004525329</t>
  </si>
  <si>
    <t>2025年第一批高层次科技人才培养引进专项资金</t>
  </si>
  <si>
    <t>530000251100004196341</t>
  </si>
  <si>
    <t>2025年第一批科技创新基地建设专项资金</t>
  </si>
  <si>
    <t>530000251100004195229</t>
  </si>
  <si>
    <t>31003</t>
  </si>
  <si>
    <t>专用设备购置</t>
  </si>
  <si>
    <t>2025年第一批重点研发（农业领域）专项资金</t>
  </si>
  <si>
    <t>530000251100004195182</t>
  </si>
  <si>
    <t>30239</t>
  </si>
  <si>
    <t>其他交通费用</t>
  </si>
  <si>
    <t>2025年省委组织部牵头人才发展专项资金</t>
  </si>
  <si>
    <t>530000251100004457670</t>
  </si>
  <si>
    <t>“兴滇英才支持计划”2025年度青年人才资助经费</t>
  </si>
  <si>
    <t>530000251100004339709</t>
  </si>
  <si>
    <t>草地畜牧业研究专项资金</t>
  </si>
  <si>
    <t>530000210000000031341</t>
  </si>
  <si>
    <t>30216</t>
  </si>
  <si>
    <t>培训费</t>
  </si>
  <si>
    <t>30225</t>
  </si>
  <si>
    <t>专用燃料费</t>
  </si>
  <si>
    <t>39999</t>
  </si>
  <si>
    <t>核心场和保种场运转补助经费</t>
  </si>
  <si>
    <t>其他运转类</t>
  </si>
  <si>
    <t>530000251100003228896</t>
  </si>
  <si>
    <t>基层农技推广体系改革与建设项目资金</t>
  </si>
  <si>
    <t>530000251100003834843</t>
  </si>
  <si>
    <t>农业关键核心技术攻关专项资金</t>
  </si>
  <si>
    <t>530000261100005169368</t>
  </si>
  <si>
    <t>其他人员支出</t>
  </si>
  <si>
    <t>民生类</t>
  </si>
  <si>
    <t>530000231100001077494</t>
  </si>
  <si>
    <t>30199</t>
  </si>
  <si>
    <t>其他工资福利支出</t>
  </si>
  <si>
    <t>人才发展专项资金</t>
  </si>
  <si>
    <t>530000261100005169369</t>
  </si>
  <si>
    <t>省委组织部牵头项目人才发展专项资金</t>
  </si>
  <si>
    <t>530000231100001865813</t>
  </si>
  <si>
    <t>云岭牛和婆罗门牛繁育专项资金</t>
  </si>
  <si>
    <t>530000200000000004464</t>
  </si>
  <si>
    <t>种业发展（云岭牛国家核心育种场种牛性能测定）项目资金</t>
  </si>
  <si>
    <t>530000251100003833769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</si>
  <si>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</si>
  <si>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</si>
  <si>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</si>
  <si>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</si>
  <si>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</si>
  <si>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</si>
  <si>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</si>
  <si>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</si>
  <si>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</si>
  <si>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</si>
  <si>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</si>
  <si>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</si>
  <si>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中华人民共和国农业法》、农业农村部、财政部《关于实施肉牛肉羊增量提质行动的通知》、《中华人民共和国动物畜牧法》、云南省财政厅《高原特色农业产业发展专项资金管理办法》、云南省农业农村厅、省发展改革委等九部门印发《云南省支持种业振兴若干种业政策措施》政策文件的要求，预计实施保障1000余头云岭牛和婆罗门牛种质资源安全和正常饲养、保障云岭牛核心场和婆罗门牛保种场清洁人畜饮水供给、保障云岭牛核心场和婆罗门牛保种场和150 余台件科研检测设备电力供给、保障网络监控设施和科研网络数据传输与共享、保障云岭牛核心场和婆罗门牛保种场TMR喂料机、牧草收割及饲草加工、牛粪清理等12台农机设备柴油供给和维修维护、保障1000余头云岭牛和婆罗门牛种牛的粗饲料供给等内容和工作，具体目标为：保障1000头肉牛存栏的精粗饲料供应、清洁饮水供应，加工精粗饲料不少于3000吨，饮水符合养殖标准。保障种牛的用油、用电需求，确保养殖过程中相关设备正常运转，农机及基础设施及时维修维护，保障云岭牛国家核心育种和婆罗门牛省级保种场的正常运转。</t>
  </si>
  <si>
    <t>产出指标</t>
  </si>
  <si>
    <t>数量指标</t>
  </si>
  <si>
    <t>精粗饲料加工</t>
  </si>
  <si>
    <t>&gt;=</t>
  </si>
  <si>
    <t>3000</t>
  </si>
  <si>
    <t>吨</t>
  </si>
  <si>
    <t>定量指标</t>
  </si>
  <si>
    <t>反映项目完成情况</t>
  </si>
  <si>
    <t>根据《中华人民共和国农业法》、农业农村部、财政部《关于实施肉牛肉羊增量提质行动的通知》、《中华人民共和国动物畜牧法》、云南省财政厅《高原特色农业产业发展专项资金管理办法》、云南省农业农村厅、省发展改革委等九部门印发《云南省支持种业振兴若干种业政策措施》政策文件的要求，预计实施保障1000余头云岭牛和婆罗门牛种质资源安全和正常饲养、保障云岭牛核心场和婆罗门牛保种场清洁人畜饮水供给、保障云岭牛核心场和婆罗门牛保种场和150 余台件科研检测设备电力供给、保障网络监控设施和科研网络数据传输与共享、保障云岭牛核心场和婆罗门牛保种场TMR喂料机、牧草收割及饲草加工、牛粪清理等12台农机设备柴油供给和维修维护、保障1000余头云岭牛和婆罗门牛种牛的粗饲料供给等内容和工作，具体目标为：保障1000头肉牛存栏的的精粗饲料供应、清洁饮水供应，加工精粗饲料不少于3000吨，饮水符合养殖标准。保障种牛的用油、用电需求，确保养殖过程中相关设备正常运转，农机及基础设施维修维护及时，保障云岭牛国家核心育种和婆罗门牛省级保种场的正常运转。</t>
  </si>
  <si>
    <t>肉牛存栏量</t>
  </si>
  <si>
    <t>1000</t>
  </si>
  <si>
    <t>头</t>
  </si>
  <si>
    <t>时效指标</t>
  </si>
  <si>
    <t>用水及时率</t>
  </si>
  <si>
    <t>95</t>
  </si>
  <si>
    <t>%</t>
  </si>
  <si>
    <t>效益指标</t>
  </si>
  <si>
    <t>社会效益</t>
  </si>
  <si>
    <t>技术推广</t>
  </si>
  <si>
    <t>100</t>
  </si>
  <si>
    <t>人</t>
  </si>
  <si>
    <t>带动就业</t>
  </si>
  <si>
    <t>10</t>
  </si>
  <si>
    <t>满意度指标</t>
  </si>
  <si>
    <t>服务对象满意度</t>
  </si>
  <si>
    <t>受益对象满意度</t>
  </si>
  <si>
    <t>90</t>
  </si>
  <si>
    <t>反映项目实施受益对象的满意度</t>
  </si>
  <si>
    <t>成本指标</t>
  </si>
  <si>
    <t>经济成本指标</t>
  </si>
  <si>
    <t>收青干草价值</t>
  </si>
  <si>
    <t>&lt;=</t>
  </si>
  <si>
    <t>80</t>
  </si>
  <si>
    <t>万元</t>
  </si>
  <si>
    <t>2026年，外聘人员15人，月工资约6000元/人，合计104.60万元/年，完成云岭牛核心场和婆罗门牛保种场正常运转及科研辅助工作。</t>
  </si>
  <si>
    <t>每月按时发放率</t>
  </si>
  <si>
    <t>=</t>
  </si>
  <si>
    <t>反映每月外聘人员工资按时发放情况</t>
  </si>
  <si>
    <t>解决就业人数</t>
  </si>
  <si>
    <t>15</t>
  </si>
  <si>
    <t>反映解决就业人数的情况</t>
  </si>
  <si>
    <t>可持续影响</t>
  </si>
  <si>
    <t>核心场和婆罗门牛保种场运转</t>
  </si>
  <si>
    <t>360</t>
  </si>
  <si>
    <t>天</t>
  </si>
  <si>
    <t>反映完成云岭牛核心场和婆罗门牛保种场正常运转及科研辅助工作情况。</t>
  </si>
  <si>
    <t>聘用人员满意度</t>
  </si>
  <si>
    <t>反映聘用人员的满意度</t>
  </si>
  <si>
    <t>完善典型果园种草基地建设，并开展矮砧密植果园种草技术示范，按照试验方案和任务书要求继续采集土壤和植物样品；开展果园土壤微生物和果品测定；整理分析数据，完成年度报告，撰写论文2篇，培训30人次，示范推广500亩，科研成果总体满意度达到90%以上。</t>
  </si>
  <si>
    <t>发表文章</t>
  </si>
  <si>
    <t>篇</t>
  </si>
  <si>
    <t>文章发表情况</t>
  </si>
  <si>
    <t>总结报告</t>
  </si>
  <si>
    <t xml:space="preserve">反映总结报告数量。
</t>
  </si>
  <si>
    <t>带动企业等实体数量</t>
  </si>
  <si>
    <t>个</t>
  </si>
  <si>
    <t xml:space="preserve">反映带动企业等实体数量完成率
</t>
  </si>
  <si>
    <t>评审结果社会满意度</t>
  </si>
  <si>
    <t>问卷调查统计表</t>
  </si>
  <si>
    <t>根据《中华人民共和国农业法》《中华人民共和国动物畜牧法》《中华人民共和国动物防疫法》、农业农村部、财政部《关于实施肉牛肉羊增量提质行动的通知》《中华人民共和国动物畜牧法》、云南省财政厅《高原特色农业产业发展专项资金管理办法》、云南省农业农村厅、省发展改革委等九部门印发《云南省支持种业振兴若干种业政策措施》政策文件的要求，预计实施保障1000余头云岭牛和婆罗门牛种质资源安全、维持牛只饲草料正常供给，维持牛群正常繁育，维持云岭牛核心群及婆罗门牛保种群数量，维持种牛性能测定、疫病防控及养殖技术推广服务工作正常开展，具体目标为：（1）种群维持方面，确保云岭牛育种群稳定在 350 头、婆罗门牛保种群稳定在 70 头；（2）繁育培育方面，成功繁育犊牛 200 头，培养后备种公牛 60 头，完成优秀种牛冻精制作 1 万剂，且保障犊牛死亡率低于 10%、成年牛死亡率低于 5%；（3）疫病防控方面，严格落实全场消毒、疫苗免疫及驱虫保健措施，实现疫苗接种及时率 100%，确保云岭牛育种场和婆罗门保种场全年无重大疫病发生；（4）技术推广方面，针对肉牛饲养管理、生产性能测定、杂交改良技术等开展推广服务，覆盖人次不低于 100 人，且服务对象满意度达到 90% 以上，全面保障种牛养殖工作高质量推进。</t>
  </si>
  <si>
    <t>养殖技术推广服务</t>
  </si>
  <si>
    <t>人次</t>
  </si>
  <si>
    <t xml:space="preserve">反映养殖技术服务推广情况。
</t>
  </si>
  <si>
    <t>根据《中华人民共和国农业法》、《中华人民共和国动物畜牧法》、《中华人民共和国动物防疫法》、农业农村部、财政部《关于实施肉牛肉羊增量提质行动的通知》、《中华人民共和国动物畜牧法》、云南省财政厅《高原特色农业产业发展专项资金管理办法》、云南省农业农村厅、省发展改革委等九部门印发《云南省支持种业振兴若干种业政策措施》政策文件的要求，预计实施保障1000余头云岭牛和婆罗门牛种质资源安全、维持牛只饲草料正常供给，维持牛群正常繁育，维持云岭牛核心群及婆罗门牛保种群数量，维持种牛性能测定、疫病防控及养殖技术推广服务工作正常开展，具体目标为：（1）种群维持方面，确保云岭牛育种群稳定在 350 头、婆罗门牛保种群稳定在 70 头；（2）繁育培育方面，成功繁育犊牛 200 头，培养后备种公牛 60 头，完成优秀种牛冻精制作 1 万剂，且保障犊牛死亡率低于 10%、成年牛死亡率低于 5%；（3）疫病防控方面，严格落实全场消毒、疫苗免疫及驱虫保健措施，实现疫苗接种及时率 100%，确保云岭牛育种场和婆罗门保种场全年无重大疫病发生；（4）技术推广方面，针对肉牛饲养管理、生产性能测定、杂交改良技术等开展推广服务，覆盖人次不低于 100 人，且服务对象满意度达到 90% 以上，全面保障种牛养殖工作高质量推进。</t>
  </si>
  <si>
    <t>培养后备种公牛</t>
  </si>
  <si>
    <t>60</t>
  </si>
  <si>
    <t>反映培育种公牛完成情况</t>
  </si>
  <si>
    <t>云岭牛核心育种群</t>
  </si>
  <si>
    <t>350</t>
  </si>
  <si>
    <t xml:space="preserve">反映云岭牛育种群数量维持情况。
</t>
  </si>
  <si>
    <t>婆罗门牛保种群</t>
  </si>
  <si>
    <t>70</t>
  </si>
  <si>
    <t xml:space="preserve">反映婆罗门牛保种群数量维持情况。
</t>
  </si>
  <si>
    <t>繁育犊牛</t>
  </si>
  <si>
    <t>200</t>
  </si>
  <si>
    <t xml:space="preserve">反映犊牛繁育数量情况。
</t>
  </si>
  <si>
    <t>制作优秀种牛冻精</t>
  </si>
  <si>
    <t>10000</t>
  </si>
  <si>
    <t>份</t>
  </si>
  <si>
    <t xml:space="preserve">反映优秀种牛冻精制作数量情况。
</t>
  </si>
  <si>
    <t>疫苗接种及时率</t>
  </si>
  <si>
    <t>反映疫苗接种及时率完成情况，反映项目完成进度。</t>
  </si>
  <si>
    <t>成年牛死亡率</t>
  </si>
  <si>
    <t>&lt;</t>
  </si>
  <si>
    <t>反映成年牛死亡情况情况，反映项目完成进度。</t>
  </si>
  <si>
    <t>犊牛死亡率</t>
  </si>
  <si>
    <t>反映犊牛死亡情况情况，反映项目完成进度。</t>
  </si>
  <si>
    <t>反映云岭牛和婆罗门牛繁育工作群众满意度情况。</t>
  </si>
  <si>
    <t xml:space="preserve">2026年草地畜牧业集成项目共18项，涉及农业农村部、财政部、科技部、国家林业和草原局、云南省科技厅等部门项目，项目根据《中央农业经营主体能力提升资金（基层农技推广体系改革与建设项目资金）国家农业科技示范展示基地工作方案》《国家现代农业产业技术体系建设专项管理办法》《关于印发&lt;云南省贫困地区、民族地区和改革老区人才支持计划科技人员专项计划实施方案&gt;的通知》《关于申报“兴滇英才支持计划”青年人才专项经费项目的函》、《关于新增省委组织部牵头人才发展专项资金项目通知》等相关文件政策依据立项，符合国家产业政策和行业发展的长远规划，通过项目实施有力推进草食畜牧业可持续发展高质量发展，实现科技成果的经济价值和社会效益，对推进乡村振兴具有积极促进作用。本年度达到以下绩效目标：
（1）组建南方地区代表性地方品种基因组选择参考群体，收集种牛生长性能测定和血样采集380头，饲料转化效率测定1109头。
（2）评价创制狼尾草新种质5份。新品种示范推广1600亩以上。筛选出适宜的共生性良好的草种组合2个，研发饲草料配方8个。
（3）继续构建云岭牛快速扩繁创新研究平台和技术体系和种资源评价和杂交优势利用研究平台和技术体系。扩建云岭牛、夏南牛、延黄牛育种核心群规模，建立参考群，构建基因组育种技术体系，构建性控冻精、胚胎工程快繁技术体系。建立种质资源评价技术体系及云南肉牛杂交改良技术体系2套，制作冻精11万剂。
（4）成果示范肉牛养殖2000头，繁育云岭牛2100头，繁育文山牛500头，收集肉牛表型数据700头，收集肉牛育肥数据740头。
（5）推广示范肉牛饲养管理及饲草栽培利用环节技术10个，指导服务县份牛舍建设100户；完成88份材料的区试种植管理及观测记录。
（6）结合各项目培训任务、云南省科技“三下乡”科技示范任务及国家乡村振兴帮扶县科技特派团工作，开展肉牛养殖及牧草种植加工技术培训不少于5期，为会泽、盐津、寻甸等地培训肉牛产业发展方面的农户1200人（次），邀请专家指导300人次以上。各项目建立维持示范基地44个，提交各类技术报告、总结报告不少18个，申请各类专利 13 项，发表论文19篇。
</t>
  </si>
  <si>
    <t>繁育云岭牛</t>
  </si>
  <si>
    <t>2100</t>
  </si>
  <si>
    <t>头/只</t>
  </si>
  <si>
    <t>反映云岭牛繁育情况</t>
  </si>
  <si>
    <t xml:space="preserve">2026年草地畜牧业集成项目共18项，涉及国家农业农村部、财政部、科技部、国家林业和草原局、云南省科技厅等部门项目，项目根据《中央农业经营主体能力提升资金（基层农技推广体系改革与建设项目资金）国家农业科技示范展示基地工作方案》、《国家现代农业产业技术体系建设专项管理办法》《关于印发&lt;云南省贫困地区、民族地区和改革老区人才支持计划科技人员专项计划实施方案&gt;的通知》、《关于申报“兴滇英才支持计划”青年人才专项经费项目的函》、《关于新增省委组织部牵头人才发展专项资金项目通知》等相关文件政策依据立项，符合国家产业政策和行业发展的长远规划，通过项目实施有力推进草食畜牧业可持续发展高质量发展，实现科技成果的经济价值和社会效益，对推进乡村振兴具有积极促进作用。本年度达到以下绩效目标：
（1）组建南方地区代表性地方品种基因组选择参考群体，收集种牛生长性能测定和血样采集380头，饲料转化效率测定1109头。
（2）评价创制狼尾草新种质5份。新品种示范推广1600亩以上。筛选出适宜的共生性良好的草种组合2个，研发饲草料配方8个。
（3）继续构建云岭牛快速扩繁创新研究平台和技术体系和种资源评价和杂交优势利用研究平台和技术体系。扩建云岭牛、夏南牛、延黄牛育种核心群规模，建立参考群，构建基因组育种技术体系，构建性控冻精、胚胎工程快繁技术体系。建立种质资源评价技术体系及云南肉牛杂交改良技术体系2套，制作冻精11万剂。
（4）成果示范肉牛养殖2000头，繁育云岭牛2100头，繁育文山牛500头，收集肉牛表型数据700头，收集肉牛育肥数据740头。
（5）推广示范肉牛饲养管理及饲草栽培利用环节技术10个，指导服务县份牛舍建设指导100户；完成88份材料的区试种植管理及观测记录。
（6）结合各项目培训任务、云南省科技三下乡科技示范任务及国家乡村振兴帮扶县科技特派团工作，开展肉牛养殖及牧草种植加工技术培训不少于5期，为会泽、盐津、寻甸等地培训肉牛产业发展方面的农户1200人（次），邀请专家指导300人次以上。各项目建立维持示范基地44个，提交各类技术报告、总结报告不少18个，申请各类专利 13 项，发表论文19篇。
</t>
  </si>
  <si>
    <t>生产冻精</t>
  </si>
  <si>
    <t>110000</t>
  </si>
  <si>
    <t>支</t>
  </si>
  <si>
    <t>反映冻精生产情况</t>
  </si>
  <si>
    <t>专家指导</t>
  </si>
  <si>
    <t>300</t>
  </si>
  <si>
    <t>反映邀请专家进行指导情况</t>
  </si>
  <si>
    <t>培训</t>
  </si>
  <si>
    <t>1200</t>
  </si>
  <si>
    <t>反映人员培训情况</t>
  </si>
  <si>
    <t>创新狼尾草种源</t>
  </si>
  <si>
    <t>反映创新狼尾草种源情况</t>
  </si>
  <si>
    <t>论文</t>
  </si>
  <si>
    <t>19</t>
  </si>
  <si>
    <t>反映论文撰写情况</t>
  </si>
  <si>
    <t>报告</t>
  </si>
  <si>
    <t>18</t>
  </si>
  <si>
    <t>反映报告完成情况</t>
  </si>
  <si>
    <t>示范推广应用及辐射带动面积</t>
  </si>
  <si>
    <t>1600</t>
  </si>
  <si>
    <t>亩</t>
  </si>
  <si>
    <t>反映示范推广应用及辐射带动情况</t>
  </si>
  <si>
    <t>示范基地</t>
  </si>
  <si>
    <t>44</t>
  </si>
  <si>
    <t>反映示范基地建设情况</t>
  </si>
  <si>
    <t>收集肉牛表型数据</t>
  </si>
  <si>
    <t>700</t>
  </si>
  <si>
    <t>反映收集肉牛表型数据情况</t>
  </si>
  <si>
    <t>收集肉牛育肥数据</t>
  </si>
  <si>
    <t>740</t>
  </si>
  <si>
    <t>反映收集肉牛育肥数据情况</t>
  </si>
  <si>
    <t>繁育文山牛</t>
  </si>
  <si>
    <t>500</t>
  </si>
  <si>
    <t>反映文山牛繁育情况</t>
  </si>
  <si>
    <t>饲草料配方</t>
  </si>
  <si>
    <t>8</t>
  </si>
  <si>
    <t>反映饲草料配方制作情况</t>
  </si>
  <si>
    <t>牛舍指导规划</t>
  </si>
  <si>
    <t>反牛舍规划指导情况</t>
  </si>
  <si>
    <t>饲料转化效率测定</t>
  </si>
  <si>
    <t>1109</t>
  </si>
  <si>
    <t>反映饲料转化效率测定情况</t>
  </si>
  <si>
    <t>技术研究及示范</t>
  </si>
  <si>
    <t>12</t>
  </si>
  <si>
    <t>项</t>
  </si>
  <si>
    <t>反映技术研究及示范情况</t>
  </si>
  <si>
    <t>专利</t>
  </si>
  <si>
    <t>13</t>
  </si>
  <si>
    <t>反映专利申请情况</t>
  </si>
  <si>
    <t>适宜草种配制组合</t>
  </si>
  <si>
    <t>反映适宜草种配置组合情况</t>
  </si>
  <si>
    <t>区试材料数量</t>
  </si>
  <si>
    <t>88</t>
  </si>
  <si>
    <t>反映区试材料数量收集情况</t>
  </si>
  <si>
    <t>种牛生长性能测定和血样采集</t>
  </si>
  <si>
    <t>380</t>
  </si>
  <si>
    <t>反映种牛生长性能测定和血样采集情况</t>
  </si>
  <si>
    <t>育肥屠宰测定</t>
  </si>
  <si>
    <t>870</t>
  </si>
  <si>
    <t>反映育肥屠宰测定情况</t>
  </si>
  <si>
    <t>成果示范</t>
  </si>
  <si>
    <t>2000</t>
  </si>
  <si>
    <t>反映肉牛养殖成果示范情况</t>
  </si>
  <si>
    <t>反映疫苗接种及时率情况</t>
  </si>
  <si>
    <t>饲草产量增加率</t>
  </si>
  <si>
    <t>反映饲草产量增加率情况</t>
  </si>
  <si>
    <t>培育饲草新种源2个；集成区域性牧草生产技术1套，集成地方特色黄牛品种优质牛肉生产技术2套，生产模式1-2个，申请发明专利1项；建立集成技术应用示范基地5个，开展农技推广活动不少于5次；培训基层农技人员及农业从业人员不少于150人次；服务对象满意度大于85%。</t>
  </si>
  <si>
    <t>解决关键核心技术</t>
  </si>
  <si>
    <t>个（项）</t>
  </si>
  <si>
    <t>集成农业核心技术</t>
  </si>
  <si>
    <t>牧草新种源</t>
  </si>
  <si>
    <t>创制两个牧草新种源。</t>
  </si>
  <si>
    <t>生产模式</t>
  </si>
  <si>
    <t>项目形成肉牛饲养及饲草供应模式</t>
  </si>
  <si>
    <t>经济效益</t>
  </si>
  <si>
    <t>降低生产成本</t>
  </si>
  <si>
    <t>试验示范应用及推广</t>
  </si>
  <si>
    <t>试验示范应用及推广点</t>
  </si>
  <si>
    <t>农技推广</t>
  </si>
  <si>
    <t>次</t>
  </si>
  <si>
    <t>开展农技推广活动</t>
  </si>
  <si>
    <t>培训人员</t>
  </si>
  <si>
    <t>&gt;</t>
  </si>
  <si>
    <t>150</t>
  </si>
  <si>
    <t>培训基层农技人员及农业从业人员</t>
  </si>
  <si>
    <t>预算06表</t>
  </si>
  <si>
    <t>2026年政府性基金预算支出预算表</t>
  </si>
  <si>
    <t>政府性基金预算支出</t>
  </si>
  <si>
    <t>本单位无此预算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</si>
  <si>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</si>
  <si>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</si>
  <si>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</si>
  <si>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</si>
  <si>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</si>
  <si>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</si>
  <si>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</si>
  <si>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</si>
  <si>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</si>
  <si>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</si>
  <si>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</si>
  <si>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</si>
  <si>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公务车辆油费</t>
  </si>
  <si>
    <t>C23120302 车辆加油、添加燃料服务</t>
  </si>
  <si>
    <t>年</t>
  </si>
  <si>
    <t>公务车辆维修和保养</t>
  </si>
  <si>
    <t>C23120301 车辆维修和保养服务</t>
  </si>
  <si>
    <t>公务车辆保险费</t>
  </si>
  <si>
    <t>C1804010201 机动车保险服务</t>
  </si>
  <si>
    <t>笔记本电脑</t>
  </si>
  <si>
    <t>A02010108 便携式计算机</t>
  </si>
  <si>
    <t>台</t>
  </si>
  <si>
    <t>C21040001 物业管理服务</t>
  </si>
  <si>
    <t>季度</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</si>
  <si>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</si>
  <si>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</si>
  <si>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</si>
  <si>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</si>
  <si>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</si>
  <si>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</si>
  <si>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</si>
  <si>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</si>
  <si>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</si>
  <si>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</si>
  <si>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</si>
  <si>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</si>
  <si>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</si>
  <si>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</si>
  <si>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</si>
  <si>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</si>
  <si>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</si>
  <si>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</si>
  <si>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</si>
  <si>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</si>
  <si>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</si>
  <si>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</si>
  <si>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</si>
  <si>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</si>
  <si>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</si>
  <si>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</si>
  <si>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</si>
  <si>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</si>
  <si>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</si>
  <si>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</si>
  <si>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</si>
  <si>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</si>
  <si>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</si>
  <si>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</si>
  <si>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</si>
  <si>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</si>
  <si>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</si>
  <si>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</si>
  <si>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</si>
  <si>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</si>
  <si>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</si>
  <si>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设备</t>
  </si>
  <si>
    <t>A02030802 电动三轮车</t>
  </si>
  <si>
    <t>农用三轮车</t>
  </si>
  <si>
    <t>辆</t>
  </si>
  <si>
    <t>A02221300 农用动力机械</t>
  </si>
  <si>
    <t>电动叉车</t>
  </si>
  <si>
    <t>A02241000 饮食炊事机械</t>
  </si>
  <si>
    <t>猛火灶</t>
  </si>
  <si>
    <t>A02249900 其他食品加工设备</t>
  </si>
  <si>
    <t>厨师机（可压面皮）</t>
  </si>
  <si>
    <t>电砂锅</t>
  </si>
  <si>
    <t>多功能电压力锅</t>
  </si>
  <si>
    <t>多功能破壁机</t>
  </si>
  <si>
    <t>多功能肉卷机</t>
  </si>
  <si>
    <t>多功能煮面炉</t>
  </si>
  <si>
    <t>烤箱</t>
  </si>
  <si>
    <t>全自动切片机</t>
  </si>
  <si>
    <t>四门双温冰箱</t>
  </si>
  <si>
    <t>碎冰机</t>
  </si>
  <si>
    <t>蒸饭柜</t>
  </si>
  <si>
    <t>制冰机</t>
  </si>
  <si>
    <t>自助冷饮机（双缸制冷）</t>
  </si>
  <si>
    <t>注：涉及土地使用权、房屋、公务用车购置，按照现行相关管理制度规定报批，以职能部门审批意见为准。</t>
  </si>
  <si>
    <t>预算11表</t>
  </si>
  <si>
    <t>2026年中央转移支付补助项目支出预算表</t>
  </si>
  <si>
    <t>上级补助</t>
  </si>
  <si>
    <t>(基层农技推广体系改革与建设支出方向)2026年中央农业经营主体能力提升资金</t>
  </si>
  <si>
    <t>预算12表</t>
  </si>
  <si>
    <t>2026年部门项目支出中期规划预算表</t>
  </si>
  <si>
    <t>项目级次</t>
  </si>
  <si>
    <t>2026年</t>
  </si>
  <si>
    <t>2027年</t>
  </si>
  <si>
    <t>2028年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</si>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</sst>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39">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center" vertical="center" wrapText="1"/>
    </xf>
    <xf numFmtId="0" fontId="12" fillId="0" borderId="7" xfId="0" applyFont="1" applyBorder="1" applyAlignment="1">
      <alignment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7"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center"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2833333333333" customWidth="1"/>
    <col min="3" max="3" width="40.425" customWidth="1"/>
    <col min="4" max="4" width="50.1416666666667" customWidth="1"/>
  </cols>
  <sheetData>
    <row r="1" ht="12" customHeight="1" spans="1:4">
      <c r="D1" s="96" t="s">
        <v>0</v>
      </c>
    </row>
    <row r="2" ht="36" customHeight="1" spans="1:4">
      <c r="A2" s="45" t="s">
        <v>1</v>
      </c>
      <c r="B2" s="170"/>
      <c r="C2" s="170"/>
      <c r="D2" s="170"/>
    </row>
    <row r="3" ht="21" customHeight="1" spans="1:4">
      <c r="A3" s="95" t="str">
        <f>"单位名称："&amp;"云南省草地动物科学研究院"</f>
        <v>单位名称：云南省草地动物科学研究院</v>
      </c>
      <c r="B3" s="135"/>
      <c r="C3" s="135"/>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5" customHeight="1" spans="1:4">
      <c r="A7" s="146" t="s">
        <v>8</v>
      </c>
      <c r="B7" s="122">
        <v>18529797.96</v>
      </c>
      <c r="C7" s="23" t="str">
        <f>"一"&amp;"、"&amp;"科学技术支出"</f>
        <v>一、科学技术支出</v>
      </c>
      <c r="D7" s="122">
        <v>2172185.61</v>
      </c>
    </row>
    <row r="8" ht="25.5" customHeight="1" spans="1:4">
      <c r="A8" s="146" t="s">
        <v>9</v>
      </c>
      <c r="B8" s="122"/>
      <c r="C8" s="23" t="str">
        <f>"二"&amp;"、"&amp;"社会保障和就业支出"</f>
        <v>二、社会保障和就业支出</v>
      </c>
      <c r="D8" s="122">
        <v>1373160.89</v>
      </c>
    </row>
    <row r="9" ht="25.5" customHeight="1" spans="1:4">
      <c r="A9" s="146" t="s">
        <v>10</v>
      </c>
      <c r="B9" s="122"/>
      <c r="C9" s="23" t="str">
        <f>"三"&amp;"、"&amp;"卫生健康支出"</f>
        <v>三、卫生健康支出</v>
      </c>
      <c r="D9" s="122">
        <v>1308635.98</v>
      </c>
    </row>
    <row r="10" ht="25.5" customHeight="1" spans="1:4">
      <c r="A10" s="146" t="s">
        <v>11</v>
      </c>
      <c r="B10" s="89"/>
      <c r="C10" s="23" t="str">
        <f>"四"&amp;"、"&amp;"农林水支出"</f>
        <v>四、农林水支出</v>
      </c>
      <c r="D10" s="122">
        <v>33562270.55</v>
      </c>
    </row>
    <row r="11" ht="25.5" customHeight="1" spans="1:4">
      <c r="A11" s="146" t="s">
        <v>12</v>
      </c>
      <c r="B11" s="122">
        <v>10332000</v>
      </c>
      <c r="C11" s="23" t="str">
        <f>"五"&amp;"、"&amp;"住房保障支出"</f>
        <v>五、住房保障支出</v>
      </c>
      <c r="D11" s="122">
        <v>865413.36</v>
      </c>
    </row>
    <row r="12" ht="25.5" customHeight="1" spans="1:4">
      <c r="A12" s="146" t="s">
        <v>13</v>
      </c>
      <c r="B12" s="89"/>
      <c r="C12" s="23"/>
      <c r="D12" s="122"/>
    </row>
    <row r="13" ht="25.5" customHeight="1" spans="1:4">
      <c r="A13" s="146" t="s">
        <v>14</v>
      </c>
      <c r="B13" s="89"/>
      <c r="C13" s="23"/>
      <c r="D13" s="122"/>
    </row>
    <row r="14" ht="25.5" customHeight="1" spans="1:4">
      <c r="A14" s="146" t="s">
        <v>15</v>
      </c>
      <c r="B14" s="89">
        <v>10332000</v>
      </c>
      <c r="C14" s="23"/>
      <c r="D14" s="122"/>
    </row>
    <row r="15" ht="25.5" customHeight="1" spans="1:4">
      <c r="A15" s="171" t="s">
        <v>16</v>
      </c>
      <c r="B15" s="89"/>
      <c r="C15" s="23"/>
      <c r="D15" s="122"/>
    </row>
    <row r="16" ht="25.5" customHeight="1" spans="1:4">
      <c r="A16" s="171" t="s">
        <v>17</v>
      </c>
      <c r="B16" s="122"/>
      <c r="C16" s="23"/>
      <c r="D16" s="122"/>
    </row>
    <row r="17" ht="25.5" customHeight="1" spans="1:4">
      <c r="A17" s="172" t="s">
        <v>18</v>
      </c>
      <c r="B17" s="142">
        <v>28861797.96</v>
      </c>
      <c r="C17" s="144" t="s">
        <v>19</v>
      </c>
      <c r="D17" s="142">
        <v>39281666.39</v>
      </c>
    </row>
    <row r="18" ht="25.5" customHeight="1" spans="1:4">
      <c r="A18" s="173" t="s">
        <v>20</v>
      </c>
      <c r="B18" s="142">
        <v>10419868.43</v>
      </c>
      <c r="C18" s="174" t="s">
        <v>21</v>
      </c>
      <c r="D18" s="175"/>
    </row>
    <row r="19" ht="25.5" customHeight="1" spans="1:4">
      <c r="A19" s="176" t="s">
        <v>22</v>
      </c>
      <c r="B19" s="122">
        <v>2251868.43</v>
      </c>
      <c r="C19" s="143" t="s">
        <v>22</v>
      </c>
      <c r="D19" s="89"/>
    </row>
    <row r="20" ht="25.5" customHeight="1" spans="1:4">
      <c r="A20" s="176" t="s">
        <v>23</v>
      </c>
      <c r="B20" s="122">
        <v>8168000</v>
      </c>
      <c r="C20" s="143" t="s">
        <v>23</v>
      </c>
      <c r="D20" s="89"/>
    </row>
    <row r="21" ht="25.5" customHeight="1" spans="1:4">
      <c r="A21" s="177" t="s">
        <v>24</v>
      </c>
      <c r="B21" s="142">
        <v>39281666.39</v>
      </c>
      <c r="C21" s="144" t="s">
        <v>25</v>
      </c>
      <c r="D21" s="138">
        <v>39281666.39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416666666667" customWidth="1"/>
  </cols>
  <sheetData>
    <row r="1" ht="12" customHeight="1" spans="1:19">
      <c r="A1" s="148"/>
      <c r="J1" s="149"/>
      <c r="R1" s="2" t="s">
        <v>26</v>
      </c>
    </row>
    <row r="2" ht="36" customHeight="1" spans="1:19">
      <c r="A2" s="150" t="s">
        <v>27</v>
      </c>
      <c r="B2" s="27"/>
      <c r="C2" s="27"/>
      <c r="D2" s="27"/>
      <c r="E2" s="27"/>
      <c r="F2" s="27"/>
      <c r="G2" s="27"/>
      <c r="H2" s="27"/>
      <c r="I2" s="27"/>
      <c r="J2" s="46"/>
      <c r="K2" s="27"/>
      <c r="L2" s="27"/>
      <c r="M2" s="27"/>
      <c r="N2" s="27"/>
      <c r="O2" s="27"/>
      <c r="P2" s="27"/>
      <c r="Q2" s="27"/>
      <c r="R2" s="27"/>
      <c r="S2" s="27"/>
    </row>
    <row r="3" ht="20.25" customHeight="1" spans="1:19">
      <c r="A3" s="95" t="str">
        <f>"单位名称："&amp;"云南省草地动物科学研究院"</f>
        <v>单位名称：云南省草地动物科学研究院</v>
      </c>
      <c r="B3" s="6"/>
      <c r="C3" s="6"/>
      <c r="D3" s="6"/>
      <c r="E3" s="6"/>
      <c r="F3" s="6"/>
      <c r="G3" s="6"/>
      <c r="H3" s="6"/>
      <c r="I3" s="6"/>
      <c r="J3" s="151"/>
      <c r="K3" s="6"/>
      <c r="L3" s="6"/>
      <c r="M3" s="6"/>
      <c r="N3" s="7"/>
      <c r="O3" s="7"/>
      <c r="P3" s="7"/>
      <c r="Q3" s="7"/>
      <c r="R3" s="7" t="s">
        <v>2</v>
      </c>
      <c r="S3" s="7" t="s">
        <v>2</v>
      </c>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19">
        <v>2</v>
      </c>
      <c r="C7" s="19">
        <v>3</v>
      </c>
      <c r="D7" s="19">
        <v>4</v>
      </c>
      <c r="E7" s="132">
        <v>5</v>
      </c>
      <c r="F7" s="19">
        <v>6</v>
      </c>
      <c r="G7" s="19">
        <v>7</v>
      </c>
      <c r="H7" s="132">
        <v>8</v>
      </c>
      <c r="I7" s="19">
        <v>9</v>
      </c>
      <c r="J7" s="29">
        <v>10</v>
      </c>
      <c r="K7" s="29">
        <v>11</v>
      </c>
      <c r="L7" s="167">
        <v>12</v>
      </c>
      <c r="M7" s="29">
        <v>13</v>
      </c>
      <c r="N7" s="29">
        <v>14</v>
      </c>
      <c r="O7" s="29">
        <v>15</v>
      </c>
      <c r="P7" s="29">
        <v>16</v>
      </c>
      <c r="Q7" s="29">
        <v>17</v>
      </c>
      <c r="R7" s="29">
        <v>18</v>
      </c>
      <c r="S7" s="29">
        <v>19</v>
      </c>
    </row>
    <row r="8" ht="31.5" customHeight="1" spans="1:19">
      <c r="A8" s="30" t="s">
        <v>44</v>
      </c>
      <c r="B8" s="30" t="s">
        <v>45</v>
      </c>
      <c r="C8" s="22">
        <v>39281666.39</v>
      </c>
      <c r="D8" s="122">
        <v>28861797.96</v>
      </c>
      <c r="E8" s="89">
        <v>18529797.96</v>
      </c>
      <c r="F8" s="89"/>
      <c r="G8" s="89"/>
      <c r="H8" s="89"/>
      <c r="I8" s="89">
        <v>10332000</v>
      </c>
      <c r="J8" s="89"/>
      <c r="K8" s="89"/>
      <c r="L8" s="89">
        <v>10332000</v>
      </c>
      <c r="M8" s="89"/>
      <c r="N8" s="89"/>
      <c r="O8" s="89">
        <v>10419868.43</v>
      </c>
      <c r="P8" s="89">
        <v>2251868.43</v>
      </c>
      <c r="Q8" s="89"/>
      <c r="R8" s="89"/>
      <c r="S8" s="89">
        <v>8168000</v>
      </c>
    </row>
    <row r="9" ht="16.5" customHeight="1" spans="1:19">
      <c r="A9" s="168" t="s">
        <v>30</v>
      </c>
      <c r="B9" s="169"/>
      <c r="C9" s="122">
        <v>39281666.39</v>
      </c>
      <c r="D9" s="122">
        <v>28861797.96</v>
      </c>
      <c r="E9" s="89">
        <v>18529797.96</v>
      </c>
      <c r="F9" s="89"/>
      <c r="G9" s="89"/>
      <c r="H9" s="89"/>
      <c r="I9" s="89">
        <v>10332000</v>
      </c>
      <c r="J9" s="89"/>
      <c r="K9" s="89"/>
      <c r="L9" s="89">
        <v>10332000</v>
      </c>
      <c r="M9" s="89"/>
      <c r="N9" s="89"/>
      <c r="O9" s="89">
        <v>10419868.43</v>
      </c>
      <c r="P9" s="89">
        <v>2251868.43</v>
      </c>
      <c r="Q9" s="89"/>
      <c r="R9" s="89"/>
      <c r="S9" s="89">
        <v>8168000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7"/>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"单位名称："&amp;"云南省草地动物科学研究院"</f>
        <v>单位名称：云南省草地动物科学研究院</v>
      </c>
      <c r="B3" s="104"/>
      <c r="C3" s="58"/>
      <c r="D3" s="58"/>
      <c r="E3" s="58"/>
      <c r="F3" s="58"/>
      <c r="G3" s="6"/>
      <c r="H3" s="58"/>
      <c r="I3" s="58"/>
      <c r="J3" s="6"/>
      <c r="K3" s="58"/>
      <c r="L3" s="58"/>
      <c r="M3" s="6"/>
      <c r="N3" s="6"/>
      <c r="O3" s="105" t="s">
        <v>2</v>
      </c>
    </row>
    <row r="4" ht="18.75" customHeight="1" spans="1:15">
      <c r="A4" s="9" t="s">
        <v>48</v>
      </c>
      <c r="B4" s="9" t="s">
        <v>49</v>
      </c>
      <c r="C4" s="15" t="s">
        <v>30</v>
      </c>
      <c r="D4" s="62" t="s">
        <v>33</v>
      </c>
      <c r="E4" s="62"/>
      <c r="F4" s="62"/>
      <c r="G4" s="147" t="s">
        <v>34</v>
      </c>
      <c r="H4" s="9" t="s">
        <v>35</v>
      </c>
      <c r="I4" s="9" t="s">
        <v>50</v>
      </c>
      <c r="J4" s="10" t="s">
        <v>51</v>
      </c>
      <c r="K4" s="74" t="s">
        <v>52</v>
      </c>
      <c r="L4" s="74" t="s">
        <v>53</v>
      </c>
      <c r="M4" s="74" t="s">
        <v>54</v>
      </c>
      <c r="N4" s="74" t="s">
        <v>55</v>
      </c>
      <c r="O4" s="77" t="s">
        <v>56</v>
      </c>
    </row>
    <row r="5" ht="30" customHeight="1" spans="1:15">
      <c r="A5" s="18"/>
      <c r="B5" s="18"/>
      <c r="C5" s="18"/>
      <c r="D5" s="62" t="s">
        <v>32</v>
      </c>
      <c r="E5" s="62" t="s">
        <v>57</v>
      </c>
      <c r="F5" s="62" t="s">
        <v>58</v>
      </c>
      <c r="G5" s="18"/>
      <c r="H5" s="18"/>
      <c r="I5" s="18"/>
      <c r="J5" s="62" t="s">
        <v>32</v>
      </c>
      <c r="K5" s="85" t="s">
        <v>52</v>
      </c>
      <c r="L5" s="85" t="s">
        <v>53</v>
      </c>
      <c r="M5" s="85" t="s">
        <v>54</v>
      </c>
      <c r="N5" s="85" t="s">
        <v>55</v>
      </c>
      <c r="O5" s="85"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2">
        <v>2172185.61</v>
      </c>
      <c r="D7" s="122">
        <v>2172185.61</v>
      </c>
      <c r="E7" s="122"/>
      <c r="F7" s="122">
        <v>2172185.61</v>
      </c>
      <c r="G7" s="89"/>
      <c r="H7" s="122"/>
      <c r="I7" s="122"/>
      <c r="J7" s="122"/>
      <c r="K7" s="122"/>
      <c r="L7" s="122"/>
      <c r="M7" s="89"/>
      <c r="N7" s="122"/>
      <c r="O7" s="122"/>
    </row>
    <row r="8" ht="20.25" customHeight="1" spans="1:15">
      <c r="A8" s="130" t="s">
        <v>61</v>
      </c>
      <c r="B8" s="130" t="s">
        <v>62</v>
      </c>
      <c r="C8" s="122">
        <v>199216.66</v>
      </c>
      <c r="D8" s="122">
        <v>199216.66</v>
      </c>
      <c r="E8" s="122"/>
      <c r="F8" s="122">
        <v>199216.66</v>
      </c>
      <c r="G8" s="89"/>
      <c r="H8" s="122"/>
      <c r="I8" s="122"/>
      <c r="J8" s="122"/>
      <c r="K8" s="122"/>
      <c r="L8" s="122"/>
      <c r="M8" s="89"/>
      <c r="N8" s="122"/>
      <c r="O8" s="122"/>
    </row>
    <row r="9" ht="20.25" customHeight="1" spans="1:15">
      <c r="A9" s="131" t="s">
        <v>63</v>
      </c>
      <c r="B9" s="131" t="s">
        <v>64</v>
      </c>
      <c r="C9" s="122">
        <v>199216.66</v>
      </c>
      <c r="D9" s="122">
        <v>199216.66</v>
      </c>
      <c r="E9" s="122"/>
      <c r="F9" s="122">
        <v>199216.66</v>
      </c>
      <c r="G9" s="89"/>
      <c r="H9" s="122"/>
      <c r="I9" s="122"/>
      <c r="J9" s="122"/>
      <c r="K9" s="122"/>
      <c r="L9" s="122"/>
      <c r="M9" s="89"/>
      <c r="N9" s="122"/>
      <c r="O9" s="122"/>
    </row>
    <row r="10" ht="20.25" customHeight="1" spans="1:15">
      <c r="A10" s="130" t="s">
        <v>65</v>
      </c>
      <c r="B10" s="130" t="s">
        <v>66</v>
      </c>
      <c r="C10" s="122">
        <v>416110</v>
      </c>
      <c r="D10" s="122">
        <v>416110</v>
      </c>
      <c r="E10" s="122"/>
      <c r="F10" s="122">
        <v>416110</v>
      </c>
      <c r="G10" s="89"/>
      <c r="H10" s="122"/>
      <c r="I10" s="122"/>
      <c r="J10" s="122"/>
      <c r="K10" s="122"/>
      <c r="L10" s="122"/>
      <c r="M10" s="89"/>
      <c r="N10" s="122"/>
      <c r="O10" s="122"/>
    </row>
    <row r="11" ht="20.25" customHeight="1" spans="1:15">
      <c r="A11" s="131" t="s">
        <v>67</v>
      </c>
      <c r="B11" s="131" t="s">
        <v>68</v>
      </c>
      <c r="C11" s="122">
        <v>416110</v>
      </c>
      <c r="D11" s="122">
        <v>416110</v>
      </c>
      <c r="E11" s="122"/>
      <c r="F11" s="122">
        <v>416110</v>
      </c>
      <c r="G11" s="89"/>
      <c r="H11" s="122"/>
      <c r="I11" s="122"/>
      <c r="J11" s="122"/>
      <c r="K11" s="122"/>
      <c r="L11" s="122"/>
      <c r="M11" s="89"/>
      <c r="N11" s="122"/>
      <c r="O11" s="122"/>
    </row>
    <row r="12" ht="20.25" customHeight="1" spans="1:15">
      <c r="A12" s="130" t="s">
        <v>69</v>
      </c>
      <c r="B12" s="130" t="s">
        <v>70</v>
      </c>
      <c r="C12" s="122">
        <v>251041.99</v>
      </c>
      <c r="D12" s="122">
        <v>251041.99</v>
      </c>
      <c r="E12" s="122"/>
      <c r="F12" s="122">
        <v>251041.99</v>
      </c>
      <c r="G12" s="89"/>
      <c r="H12" s="122"/>
      <c r="I12" s="122"/>
      <c r="J12" s="122"/>
      <c r="K12" s="122"/>
      <c r="L12" s="122"/>
      <c r="M12" s="89"/>
      <c r="N12" s="122"/>
      <c r="O12" s="122"/>
    </row>
    <row r="13" ht="20.25" customHeight="1" spans="1:15">
      <c r="A13" s="131" t="s">
        <v>71</v>
      </c>
      <c r="B13" s="131" t="s">
        <v>72</v>
      </c>
      <c r="C13" s="122">
        <v>251041.99</v>
      </c>
      <c r="D13" s="122">
        <v>251041.99</v>
      </c>
      <c r="E13" s="122"/>
      <c r="F13" s="122">
        <v>251041.99</v>
      </c>
      <c r="G13" s="89"/>
      <c r="H13" s="122"/>
      <c r="I13" s="122"/>
      <c r="J13" s="122"/>
      <c r="K13" s="122"/>
      <c r="L13" s="122"/>
      <c r="M13" s="89"/>
      <c r="N13" s="122"/>
      <c r="O13" s="122"/>
    </row>
    <row r="14" ht="20.25" customHeight="1" spans="1:15">
      <c r="A14" s="130" t="s">
        <v>73</v>
      </c>
      <c r="B14" s="130" t="s">
        <v>74</v>
      </c>
      <c r="C14" s="122">
        <v>1305816.96</v>
      </c>
      <c r="D14" s="122">
        <v>1305816.96</v>
      </c>
      <c r="E14" s="122"/>
      <c r="F14" s="122">
        <v>1305816.96</v>
      </c>
      <c r="G14" s="89"/>
      <c r="H14" s="122"/>
      <c r="I14" s="122"/>
      <c r="J14" s="122"/>
      <c r="K14" s="122"/>
      <c r="L14" s="122"/>
      <c r="M14" s="89"/>
      <c r="N14" s="122"/>
      <c r="O14" s="122"/>
    </row>
    <row r="15" ht="20.25" customHeight="1" spans="1:15">
      <c r="A15" s="131" t="s">
        <v>75</v>
      </c>
      <c r="B15" s="131" t="s">
        <v>76</v>
      </c>
      <c r="C15" s="122">
        <v>1305816.96</v>
      </c>
      <c r="D15" s="122">
        <v>1305816.96</v>
      </c>
      <c r="E15" s="122"/>
      <c r="F15" s="122">
        <v>1305816.96</v>
      </c>
      <c r="G15" s="89"/>
      <c r="H15" s="122"/>
      <c r="I15" s="122"/>
      <c r="J15" s="122"/>
      <c r="K15" s="122"/>
      <c r="L15" s="122"/>
      <c r="M15" s="89"/>
      <c r="N15" s="122"/>
      <c r="O15" s="122"/>
    </row>
    <row r="16" ht="20.25" customHeight="1" spans="1:15">
      <c r="A16" s="30" t="s">
        <v>77</v>
      </c>
      <c r="B16" s="30" t="s">
        <v>78</v>
      </c>
      <c r="C16" s="122">
        <v>1373160.89</v>
      </c>
      <c r="D16" s="122">
        <v>1373160.89</v>
      </c>
      <c r="E16" s="122">
        <v>1170896.39</v>
      </c>
      <c r="F16" s="122">
        <v>202264.5</v>
      </c>
      <c r="G16" s="89"/>
      <c r="H16" s="122"/>
      <c r="I16" s="122"/>
      <c r="J16" s="122"/>
      <c r="K16" s="122"/>
      <c r="L16" s="122"/>
      <c r="M16" s="89"/>
      <c r="N16" s="122"/>
      <c r="O16" s="122"/>
    </row>
    <row r="17" ht="20.25" customHeight="1" spans="1:15">
      <c r="A17" s="130" t="s">
        <v>79</v>
      </c>
      <c r="B17" s="130" t="s">
        <v>80</v>
      </c>
      <c r="C17" s="122">
        <v>202264.5</v>
      </c>
      <c r="D17" s="122">
        <v>202264.5</v>
      </c>
      <c r="E17" s="122"/>
      <c r="F17" s="122">
        <v>202264.5</v>
      </c>
      <c r="G17" s="89"/>
      <c r="H17" s="122"/>
      <c r="I17" s="122"/>
      <c r="J17" s="122"/>
      <c r="K17" s="122"/>
      <c r="L17" s="122"/>
      <c r="M17" s="89"/>
      <c r="N17" s="122"/>
      <c r="O17" s="122"/>
    </row>
    <row r="18" ht="20.25" customHeight="1" spans="1:15">
      <c r="A18" s="131" t="s">
        <v>81</v>
      </c>
      <c r="B18" s="131" t="s">
        <v>82</v>
      </c>
      <c r="C18" s="122">
        <v>202264.5</v>
      </c>
      <c r="D18" s="122">
        <v>202264.5</v>
      </c>
      <c r="E18" s="122"/>
      <c r="F18" s="122">
        <v>202264.5</v>
      </c>
      <c r="G18" s="89"/>
      <c r="H18" s="122"/>
      <c r="I18" s="122"/>
      <c r="J18" s="122"/>
      <c r="K18" s="122"/>
      <c r="L18" s="122"/>
      <c r="M18" s="89"/>
      <c r="N18" s="122"/>
      <c r="O18" s="122"/>
    </row>
    <row r="19" ht="20.25" customHeight="1" spans="1:15">
      <c r="A19" s="130" t="s">
        <v>83</v>
      </c>
      <c r="B19" s="130" t="s">
        <v>84</v>
      </c>
      <c r="C19" s="122">
        <v>1116969.05</v>
      </c>
      <c r="D19" s="122">
        <v>1116969.05</v>
      </c>
      <c r="E19" s="122">
        <v>1116969.05</v>
      </c>
      <c r="F19" s="122"/>
      <c r="G19" s="89"/>
      <c r="H19" s="122"/>
      <c r="I19" s="122"/>
      <c r="J19" s="122"/>
      <c r="K19" s="122"/>
      <c r="L19" s="122"/>
      <c r="M19" s="89"/>
      <c r="N19" s="122"/>
      <c r="O19" s="122"/>
    </row>
    <row r="20" ht="20.25" customHeight="1" spans="1:15">
      <c r="A20" s="131" t="s">
        <v>85</v>
      </c>
      <c r="B20" s="131" t="s">
        <v>86</v>
      </c>
      <c r="C20" s="122">
        <v>23220</v>
      </c>
      <c r="D20" s="122">
        <v>23220</v>
      </c>
      <c r="E20" s="122">
        <v>23220</v>
      </c>
      <c r="F20" s="122"/>
      <c r="G20" s="89"/>
      <c r="H20" s="122"/>
      <c r="I20" s="122"/>
      <c r="J20" s="122"/>
      <c r="K20" s="122"/>
      <c r="L20" s="122"/>
      <c r="M20" s="89"/>
      <c r="N20" s="122"/>
      <c r="O20" s="122"/>
    </row>
    <row r="21" ht="20.25" customHeight="1" spans="1:15">
      <c r="A21" s="131" t="s">
        <v>87</v>
      </c>
      <c r="B21" s="131" t="s">
        <v>88</v>
      </c>
      <c r="C21" s="122">
        <v>1093749.05</v>
      </c>
      <c r="D21" s="122">
        <v>1093749.05</v>
      </c>
      <c r="E21" s="122">
        <v>1093749.05</v>
      </c>
      <c r="F21" s="122"/>
      <c r="G21" s="89"/>
      <c r="H21" s="122"/>
      <c r="I21" s="122"/>
      <c r="J21" s="122"/>
      <c r="K21" s="122"/>
      <c r="L21" s="122"/>
      <c r="M21" s="89"/>
      <c r="N21" s="122"/>
      <c r="O21" s="122"/>
    </row>
    <row r="22" ht="20.25" customHeight="1" spans="1:15">
      <c r="A22" s="130" t="s">
        <v>89</v>
      </c>
      <c r="B22" s="130" t="s">
        <v>90</v>
      </c>
      <c r="C22" s="122">
        <v>53927.34</v>
      </c>
      <c r="D22" s="122">
        <v>53927.34</v>
      </c>
      <c r="E22" s="122">
        <v>53927.34</v>
      </c>
      <c r="F22" s="122"/>
      <c r="G22" s="89"/>
      <c r="H22" s="122"/>
      <c r="I22" s="122"/>
      <c r="J22" s="122"/>
      <c r="K22" s="122"/>
      <c r="L22" s="122"/>
      <c r="M22" s="89"/>
      <c r="N22" s="122"/>
      <c r="O22" s="122"/>
    </row>
    <row r="23" ht="20.25" customHeight="1" spans="1:15">
      <c r="A23" s="131" t="s">
        <v>91</v>
      </c>
      <c r="B23" s="131" t="s">
        <v>90</v>
      </c>
      <c r="C23" s="122">
        <v>53927.34</v>
      </c>
      <c r="D23" s="122">
        <v>53927.34</v>
      </c>
      <c r="E23" s="122">
        <v>53927.34</v>
      </c>
      <c r="F23" s="122"/>
      <c r="G23" s="89"/>
      <c r="H23" s="122"/>
      <c r="I23" s="122"/>
      <c r="J23" s="122"/>
      <c r="K23" s="122"/>
      <c r="L23" s="122"/>
      <c r="M23" s="89"/>
      <c r="N23" s="122"/>
      <c r="O23" s="122"/>
    </row>
    <row r="24" ht="20.25" customHeight="1" spans="1:15">
      <c r="A24" s="30" t="s">
        <v>92</v>
      </c>
      <c r="B24" s="30" t="s">
        <v>93</v>
      </c>
      <c r="C24" s="122">
        <v>1308635.98</v>
      </c>
      <c r="D24" s="122">
        <v>1308635.98</v>
      </c>
      <c r="E24" s="122">
        <v>1308635.98</v>
      </c>
      <c r="F24" s="122"/>
      <c r="G24" s="89"/>
      <c r="H24" s="122"/>
      <c r="I24" s="122"/>
      <c r="J24" s="122"/>
      <c r="K24" s="122"/>
      <c r="L24" s="122"/>
      <c r="M24" s="89"/>
      <c r="N24" s="122"/>
      <c r="O24" s="122"/>
    </row>
    <row r="25" ht="20.25" customHeight="1" spans="1:15">
      <c r="A25" s="130" t="s">
        <v>94</v>
      </c>
      <c r="B25" s="130" t="s">
        <v>95</v>
      </c>
      <c r="C25" s="122">
        <v>1308635.98</v>
      </c>
      <c r="D25" s="122">
        <v>1308635.98</v>
      </c>
      <c r="E25" s="122">
        <v>1308635.98</v>
      </c>
      <c r="F25" s="122"/>
      <c r="G25" s="89"/>
      <c r="H25" s="122"/>
      <c r="I25" s="122"/>
      <c r="J25" s="122"/>
      <c r="K25" s="122"/>
      <c r="L25" s="122"/>
      <c r="M25" s="89"/>
      <c r="N25" s="122"/>
      <c r="O25" s="122"/>
    </row>
    <row r="26" ht="20.25" customHeight="1" spans="1:15">
      <c r="A26" s="131" t="s">
        <v>96</v>
      </c>
      <c r="B26" s="131" t="s">
        <v>97</v>
      </c>
      <c r="C26" s="122">
        <v>683593.16</v>
      </c>
      <c r="D26" s="122">
        <v>683593.16</v>
      </c>
      <c r="E26" s="122">
        <v>683593.16</v>
      </c>
      <c r="F26" s="122"/>
      <c r="G26" s="89"/>
      <c r="H26" s="122"/>
      <c r="I26" s="122"/>
      <c r="J26" s="122"/>
      <c r="K26" s="122"/>
      <c r="L26" s="122"/>
      <c r="M26" s="89"/>
      <c r="N26" s="122"/>
      <c r="O26" s="122"/>
    </row>
    <row r="27" ht="20.25" customHeight="1" spans="1:15">
      <c r="A27" s="131" t="s">
        <v>98</v>
      </c>
      <c r="B27" s="131" t="s">
        <v>99</v>
      </c>
      <c r="C27" s="122">
        <v>586959.32</v>
      </c>
      <c r="D27" s="122">
        <v>586959.32</v>
      </c>
      <c r="E27" s="122">
        <v>586959.32</v>
      </c>
      <c r="F27" s="122"/>
      <c r="G27" s="89"/>
      <c r="H27" s="122"/>
      <c r="I27" s="122"/>
      <c r="J27" s="122"/>
      <c r="K27" s="122"/>
      <c r="L27" s="122"/>
      <c r="M27" s="89"/>
      <c r="N27" s="122"/>
      <c r="O27" s="122"/>
    </row>
    <row r="28" ht="20.25" customHeight="1" spans="1:15">
      <c r="A28" s="131" t="s">
        <v>100</v>
      </c>
      <c r="B28" s="131" t="s">
        <v>101</v>
      </c>
      <c r="C28" s="122">
        <v>38083.5</v>
      </c>
      <c r="D28" s="122">
        <v>38083.5</v>
      </c>
      <c r="E28" s="122">
        <v>38083.5</v>
      </c>
      <c r="F28" s="122"/>
      <c r="G28" s="89"/>
      <c r="H28" s="122"/>
      <c r="I28" s="122"/>
      <c r="J28" s="122"/>
      <c r="K28" s="122"/>
      <c r="L28" s="122"/>
      <c r="M28" s="89"/>
      <c r="N28" s="122"/>
      <c r="O28" s="122"/>
    </row>
    <row r="29" ht="20.25" customHeight="1" spans="1:15">
      <c r="A29" s="30" t="s">
        <v>102</v>
      </c>
      <c r="B29" s="30" t="s">
        <v>103</v>
      </c>
      <c r="C29" s="122">
        <v>33562270.55</v>
      </c>
      <c r="D29" s="122">
        <v>15062270.55</v>
      </c>
      <c r="E29" s="122">
        <v>8368852.23</v>
      </c>
      <c r="F29" s="122">
        <v>6693418.32</v>
      </c>
      <c r="G29" s="89"/>
      <c r="H29" s="122"/>
      <c r="I29" s="122"/>
      <c r="J29" s="122">
        <v>18500000</v>
      </c>
      <c r="K29" s="122"/>
      <c r="L29" s="122"/>
      <c r="M29" s="89">
        <v>18500000</v>
      </c>
      <c r="N29" s="122"/>
      <c r="O29" s="122"/>
    </row>
    <row r="30" ht="20.25" customHeight="1" spans="1:15">
      <c r="A30" s="130" t="s">
        <v>104</v>
      </c>
      <c r="B30" s="130" t="s">
        <v>105</v>
      </c>
      <c r="C30" s="122">
        <v>33562270.55</v>
      </c>
      <c r="D30" s="122">
        <v>15062270.55</v>
      </c>
      <c r="E30" s="122">
        <v>8368852.23</v>
      </c>
      <c r="F30" s="122">
        <v>6693418.32</v>
      </c>
      <c r="G30" s="89"/>
      <c r="H30" s="122"/>
      <c r="I30" s="122"/>
      <c r="J30" s="122">
        <v>18500000</v>
      </c>
      <c r="K30" s="122"/>
      <c r="L30" s="122"/>
      <c r="M30" s="89">
        <v>18500000</v>
      </c>
      <c r="N30" s="122"/>
      <c r="O30" s="122"/>
    </row>
    <row r="31" ht="20.25" customHeight="1" spans="1:15">
      <c r="A31" s="131" t="s">
        <v>106</v>
      </c>
      <c r="B31" s="131" t="s">
        <v>107</v>
      </c>
      <c r="C31" s="122">
        <v>8368852.23</v>
      </c>
      <c r="D31" s="122">
        <v>8368852.23</v>
      </c>
      <c r="E31" s="122">
        <v>8368852.23</v>
      </c>
      <c r="F31" s="122"/>
      <c r="G31" s="89"/>
      <c r="H31" s="122"/>
      <c r="I31" s="122"/>
      <c r="J31" s="122"/>
      <c r="K31" s="122"/>
      <c r="L31" s="122"/>
      <c r="M31" s="89"/>
      <c r="N31" s="122"/>
      <c r="O31" s="122"/>
    </row>
    <row r="32" ht="20.25" customHeight="1" spans="1:15">
      <c r="A32" s="131" t="s">
        <v>108</v>
      </c>
      <c r="B32" s="131" t="s">
        <v>109</v>
      </c>
      <c r="C32" s="122">
        <v>20000000</v>
      </c>
      <c r="D32" s="122">
        <v>1500000</v>
      </c>
      <c r="E32" s="122"/>
      <c r="F32" s="122">
        <v>1500000</v>
      </c>
      <c r="G32" s="89"/>
      <c r="H32" s="122"/>
      <c r="I32" s="122"/>
      <c r="J32" s="122">
        <v>18500000</v>
      </c>
      <c r="K32" s="122"/>
      <c r="L32" s="122"/>
      <c r="M32" s="89">
        <v>18500000</v>
      </c>
      <c r="N32" s="122"/>
      <c r="O32" s="122"/>
    </row>
    <row r="33" ht="20.25" customHeight="1" spans="1:15">
      <c r="A33" s="131" t="s">
        <v>110</v>
      </c>
      <c r="B33" s="131" t="s">
        <v>111</v>
      </c>
      <c r="C33" s="122">
        <v>5193418.32</v>
      </c>
      <c r="D33" s="122">
        <v>5193418.32</v>
      </c>
      <c r="E33" s="122"/>
      <c r="F33" s="122">
        <v>5193418.32</v>
      </c>
      <c r="G33" s="89"/>
      <c r="H33" s="122"/>
      <c r="I33" s="122"/>
      <c r="J33" s="122"/>
      <c r="K33" s="122"/>
      <c r="L33" s="122"/>
      <c r="M33" s="89"/>
      <c r="N33" s="122"/>
      <c r="O33" s="122"/>
    </row>
    <row r="34" ht="20.25" customHeight="1" spans="1:15">
      <c r="A34" s="30" t="s">
        <v>112</v>
      </c>
      <c r="B34" s="30" t="s">
        <v>113</v>
      </c>
      <c r="C34" s="122">
        <v>865413.36</v>
      </c>
      <c r="D34" s="122">
        <v>865413.36</v>
      </c>
      <c r="E34" s="122">
        <v>865413.36</v>
      </c>
      <c r="F34" s="122"/>
      <c r="G34" s="89"/>
      <c r="H34" s="122"/>
      <c r="I34" s="122"/>
      <c r="J34" s="122"/>
      <c r="K34" s="122"/>
      <c r="L34" s="122"/>
      <c r="M34" s="89"/>
      <c r="N34" s="122"/>
      <c r="O34" s="122"/>
    </row>
    <row r="35" ht="20.25" customHeight="1" spans="1:15">
      <c r="A35" s="130" t="s">
        <v>114</v>
      </c>
      <c r="B35" s="130" t="s">
        <v>115</v>
      </c>
      <c r="C35" s="122">
        <v>865413.36</v>
      </c>
      <c r="D35" s="122">
        <v>865413.36</v>
      </c>
      <c r="E35" s="122">
        <v>865413.36</v>
      </c>
      <c r="F35" s="122"/>
      <c r="G35" s="89"/>
      <c r="H35" s="122"/>
      <c r="I35" s="122"/>
      <c r="J35" s="122"/>
      <c r="K35" s="122"/>
      <c r="L35" s="122"/>
      <c r="M35" s="89"/>
      <c r="N35" s="122"/>
      <c r="O35" s="122"/>
    </row>
    <row r="36" ht="20.25" customHeight="1" spans="1:15">
      <c r="A36" s="131" t="s">
        <v>116</v>
      </c>
      <c r="B36" s="131" t="s">
        <v>117</v>
      </c>
      <c r="C36" s="122">
        <v>865413.36</v>
      </c>
      <c r="D36" s="122">
        <v>865413.36</v>
      </c>
      <c r="E36" s="122">
        <v>865413.36</v>
      </c>
      <c r="F36" s="122"/>
      <c r="G36" s="89"/>
      <c r="H36" s="122"/>
      <c r="I36" s="122"/>
      <c r="J36" s="122"/>
      <c r="K36" s="122"/>
      <c r="L36" s="122"/>
      <c r="M36" s="89"/>
      <c r="N36" s="122"/>
      <c r="O36" s="122"/>
    </row>
    <row r="37" ht="17.25" customHeight="1" spans="1:15">
      <c r="A37" s="106" t="s">
        <v>118</v>
      </c>
      <c r="B37" s="107" t="s">
        <v>118</v>
      </c>
      <c r="C37" s="122">
        <v>39281666.39</v>
      </c>
      <c r="D37" s="122">
        <v>20781666.39</v>
      </c>
      <c r="E37" s="122">
        <v>11713797.96</v>
      </c>
      <c r="F37" s="122">
        <v>9067868.43</v>
      </c>
      <c r="G37" s="89"/>
      <c r="H37" s="122"/>
      <c r="I37" s="122"/>
      <c r="J37" s="122">
        <v>18500000</v>
      </c>
      <c r="K37" s="122"/>
      <c r="L37" s="122"/>
      <c r="M37" s="89">
        <v>18500000</v>
      </c>
      <c r="N37" s="122"/>
      <c r="O37" s="122"/>
    </row>
  </sheetData>
  <mergeCells count="11">
    <mergeCell ref="A2:O2"/>
    <mergeCell ref="A3:L3"/>
    <mergeCell ref="D4:F4"/>
    <mergeCell ref="J4:O4"/>
    <mergeCell ref="A37:B37"/>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2833333333333" customWidth="1"/>
    <col min="3" max="3" width="48.575" customWidth="1"/>
    <col min="4" max="4" width="41.1416666666667" customWidth="1"/>
  </cols>
  <sheetData>
    <row r="1" customHeight="1" spans="1:4">
      <c r="D1" s="94" t="s">
        <v>119</v>
      </c>
    </row>
    <row r="2" ht="31.5" customHeight="1" spans="1:4">
      <c r="A2" s="45" t="s">
        <v>120</v>
      </c>
      <c r="B2" s="134"/>
      <c r="C2" s="134"/>
      <c r="D2" s="134"/>
    </row>
    <row r="3" ht="17.25" customHeight="1" spans="1:4">
      <c r="A3" s="4" t="str">
        <f>"单位名称："&amp;"云南省草地动物科学研究院"</f>
        <v>单位名称：云南省草地动物科学研究院</v>
      </c>
      <c r="B3" s="135"/>
      <c r="C3" s="135"/>
      <c r="D3" s="96" t="s">
        <v>2</v>
      </c>
    </row>
    <row r="4" ht="24.75" customHeight="1" spans="1:4">
      <c r="A4" s="10" t="s">
        <v>3</v>
      </c>
      <c r="B4" s="12"/>
      <c r="C4" s="10" t="s">
        <v>4</v>
      </c>
      <c r="D4" s="12"/>
    </row>
    <row r="5" ht="15.75" customHeight="1" spans="1:4">
      <c r="A5" s="15" t="s">
        <v>5</v>
      </c>
      <c r="B5" s="136" t="s">
        <v>6</v>
      </c>
      <c r="C5" s="15" t="s">
        <v>121</v>
      </c>
      <c r="D5" s="136" t="s">
        <v>6</v>
      </c>
    </row>
    <row r="6" customHeight="1" spans="1:4">
      <c r="A6" s="18"/>
      <c r="B6" s="17"/>
      <c r="C6" s="18"/>
      <c r="D6" s="17"/>
    </row>
    <row r="7" ht="29.25" customHeight="1" spans="1:4">
      <c r="A7" s="137" t="s">
        <v>122</v>
      </c>
      <c r="B7" s="138">
        <v>18529797.96</v>
      </c>
      <c r="C7" s="139" t="s">
        <v>123</v>
      </c>
      <c r="D7" s="138">
        <v>20781666.39</v>
      </c>
    </row>
    <row r="8" ht="29.25" customHeight="1" spans="1:4">
      <c r="A8" s="140" t="s">
        <v>124</v>
      </c>
      <c r="B8" s="89">
        <v>18529797.96</v>
      </c>
      <c r="C8" s="23" t="str">
        <f>"（一）"&amp;"科学技术支出"</f>
        <v>（一）科学技术支出</v>
      </c>
      <c r="D8" s="89">
        <v>2172185.61</v>
      </c>
    </row>
    <row r="9" ht="29.25" customHeight="1" spans="1:4">
      <c r="A9" s="140" t="s">
        <v>125</v>
      </c>
      <c r="B9" s="89"/>
      <c r="C9" s="23" t="str">
        <f>"（二）"&amp;"社会保障和就业支出"</f>
        <v>（二）社会保障和就业支出</v>
      </c>
      <c r="D9" s="89">
        <v>1373160.89</v>
      </c>
    </row>
    <row r="10" ht="29.25" customHeight="1" spans="1:4">
      <c r="A10" s="140" t="s">
        <v>126</v>
      </c>
      <c r="B10" s="89"/>
      <c r="C10" s="23" t="str">
        <f>"（三）"&amp;"卫生健康支出"</f>
        <v>（三）卫生健康支出</v>
      </c>
      <c r="D10" s="89">
        <v>1308635.98</v>
      </c>
    </row>
    <row r="11" ht="29.25" customHeight="1" spans="1:4">
      <c r="A11" s="141" t="s">
        <v>127</v>
      </c>
      <c r="B11" s="142">
        <v>2251868.43</v>
      </c>
      <c r="C11" s="23" t="str">
        <f>"（四）"&amp;"农林水支出"</f>
        <v>（四）农林水支出</v>
      </c>
      <c r="D11" s="89">
        <v>15062270.55</v>
      </c>
    </row>
    <row r="12" ht="29.25" customHeight="1" spans="1:4">
      <c r="A12" s="140" t="s">
        <v>124</v>
      </c>
      <c r="B12" s="122">
        <v>2251868.43</v>
      </c>
      <c r="C12" s="23" t="str">
        <f>"（五）"&amp;"住房保障支出"</f>
        <v>（五）住房保障支出</v>
      </c>
      <c r="D12" s="89">
        <v>865413.36</v>
      </c>
    </row>
    <row r="13" ht="29.25" customHeight="1" spans="1:4">
      <c r="A13" s="143" t="s">
        <v>125</v>
      </c>
      <c r="B13" s="122"/>
      <c r="C13" s="144"/>
      <c r="D13" s="142"/>
    </row>
    <row r="14" ht="29.25" customHeight="1" spans="1:4">
      <c r="A14" s="143" t="s">
        <v>126</v>
      </c>
      <c r="B14" s="142"/>
      <c r="C14" s="144"/>
      <c r="D14" s="142"/>
    </row>
    <row r="15" ht="29.25" customHeight="1" spans="1:4">
      <c r="A15" s="145"/>
      <c r="B15" s="142"/>
      <c r="C15" s="146" t="s">
        <v>128</v>
      </c>
      <c r="D15" s="142"/>
    </row>
    <row r="16" ht="29.25" customHeight="1" spans="1:4">
      <c r="A16" s="145" t="s">
        <v>129</v>
      </c>
      <c r="B16" s="142">
        <v>20781666.39</v>
      </c>
      <c r="C16" s="144" t="s">
        <v>25</v>
      </c>
      <c r="D16" s="142">
        <v>20781666.39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8"/>
  <sheetViews>
    <sheetView showZeros="0" workbookViewId="0">
      <selection activeCell="A1" sqref="A1"/>
    </sheetView>
  </sheetViews>
  <sheetFormatPr defaultColWidth="9.14166666666667" defaultRowHeight="14.25" customHeight="1" outlineLevelCol="6"/>
  <cols>
    <col min="1" max="1" width="20.1416666666667" customWidth="1"/>
    <col min="2" max="2" width="37.2833333333333" customWidth="1"/>
    <col min="3" max="3" width="24.2833333333333" customWidth="1"/>
    <col min="4" max="6" width="25" customWidth="1"/>
    <col min="7" max="7" width="24.2833333333333" customWidth="1"/>
  </cols>
  <sheetData>
    <row r="1" ht="12" customHeight="1" spans="1:7">
      <c r="D1" s="109"/>
      <c r="F1" s="55"/>
      <c r="G1" s="55" t="s">
        <v>130</v>
      </c>
    </row>
    <row r="2" ht="39" customHeight="1" spans="1:7">
      <c r="A2" s="3" t="s">
        <v>131</v>
      </c>
      <c r="B2" s="3"/>
      <c r="C2" s="3"/>
      <c r="D2" s="3"/>
      <c r="E2" s="3"/>
      <c r="F2" s="3"/>
      <c r="G2" s="3"/>
    </row>
    <row r="3" ht="18" customHeight="1" spans="1:7">
      <c r="A3" s="4" t="str">
        <f>"单位名称："&amp;"云南省草地动物科学研究院"</f>
        <v>单位名称：云南省草地动物科学研究院</v>
      </c>
      <c r="F3" s="105"/>
      <c r="G3" s="105" t="s">
        <v>2</v>
      </c>
    </row>
    <row r="4" ht="20.25" customHeight="1" spans="1:7">
      <c r="A4" s="124" t="s">
        <v>132</v>
      </c>
      <c r="B4" s="125"/>
      <c r="C4" s="126" t="s">
        <v>30</v>
      </c>
      <c r="D4" s="11" t="s">
        <v>57</v>
      </c>
      <c r="E4" s="11"/>
      <c r="F4" s="12"/>
      <c r="G4" s="126" t="s">
        <v>58</v>
      </c>
    </row>
    <row r="5" ht="20.25" customHeight="1" spans="1:7">
      <c r="A5" s="127" t="s">
        <v>48</v>
      </c>
      <c r="B5" s="128" t="s">
        <v>49</v>
      </c>
      <c r="C5" s="97"/>
      <c r="D5" s="97" t="s">
        <v>32</v>
      </c>
      <c r="E5" s="97" t="s">
        <v>133</v>
      </c>
      <c r="F5" s="97" t="s">
        <v>134</v>
      </c>
      <c r="G5" s="97"/>
    </row>
    <row r="6" ht="13.5" customHeight="1" spans="1:7">
      <c r="A6" s="129" t="s">
        <v>135</v>
      </c>
      <c r="B6" s="129" t="s">
        <v>136</v>
      </c>
      <c r="C6" s="129" t="s">
        <v>137</v>
      </c>
      <c r="D6" s="62"/>
      <c r="E6" s="129" t="s">
        <v>138</v>
      </c>
      <c r="F6" s="129" t="s">
        <v>139</v>
      </c>
      <c r="G6" s="129" t="s">
        <v>140</v>
      </c>
    </row>
    <row r="7" ht="18" customHeight="1" spans="1:7">
      <c r="A7" s="30" t="s">
        <v>77</v>
      </c>
      <c r="B7" s="30" t="s">
        <v>78</v>
      </c>
      <c r="C7" s="22">
        <v>1350896.39</v>
      </c>
      <c r="D7" s="22">
        <v>1170896.39</v>
      </c>
      <c r="E7" s="22">
        <v>1147676.39</v>
      </c>
      <c r="F7" s="22">
        <v>23220</v>
      </c>
      <c r="G7" s="22">
        <v>180000</v>
      </c>
    </row>
    <row r="8" ht="18" customHeight="1" spans="1:7">
      <c r="A8" s="30" t="s">
        <v>79</v>
      </c>
      <c r="B8" s="130" t="s">
        <v>80</v>
      </c>
      <c r="C8" s="22">
        <v>180000</v>
      </c>
      <c r="D8" s="22"/>
      <c r="E8" s="22"/>
      <c r="F8" s="22"/>
      <c r="G8" s="22">
        <v>180000</v>
      </c>
    </row>
    <row r="9" ht="18" customHeight="1" spans="1:7">
      <c r="A9" s="30" t="s">
        <v>81</v>
      </c>
      <c r="B9" s="131" t="s">
        <v>82</v>
      </c>
      <c r="C9" s="22">
        <v>180000</v>
      </c>
      <c r="D9" s="22"/>
      <c r="E9" s="22"/>
      <c r="F9" s="22"/>
      <c r="G9" s="22">
        <v>180000</v>
      </c>
    </row>
    <row r="10" ht="18" customHeight="1" spans="1:7">
      <c r="A10" s="30" t="s">
        <v>83</v>
      </c>
      <c r="B10" s="130" t="s">
        <v>84</v>
      </c>
      <c r="C10" s="22">
        <v>1116969.05</v>
      </c>
      <c r="D10" s="22">
        <v>1116969.05</v>
      </c>
      <c r="E10" s="22">
        <v>1093749.05</v>
      </c>
      <c r="F10" s="22">
        <v>23220</v>
      </c>
      <c r="G10" s="22"/>
    </row>
    <row r="11" ht="18" customHeight="1" spans="1:7">
      <c r="A11" s="30" t="s">
        <v>85</v>
      </c>
      <c r="B11" s="131" t="s">
        <v>86</v>
      </c>
      <c r="C11" s="22">
        <v>23220</v>
      </c>
      <c r="D11" s="22">
        <v>23220</v>
      </c>
      <c r="E11" s="22"/>
      <c r="F11" s="22">
        <v>23220</v>
      </c>
      <c r="G11" s="22"/>
    </row>
    <row r="12" ht="18" customHeight="1" spans="1:7">
      <c r="A12" s="30" t="s">
        <v>87</v>
      </c>
      <c r="B12" s="131" t="s">
        <v>88</v>
      </c>
      <c r="C12" s="22">
        <v>1093749.05</v>
      </c>
      <c r="D12" s="22">
        <v>1093749.05</v>
      </c>
      <c r="E12" s="22">
        <v>1093749.05</v>
      </c>
      <c r="F12" s="22"/>
      <c r="G12" s="22"/>
    </row>
    <row r="13" ht="18" customHeight="1" spans="1:7">
      <c r="A13" s="30" t="s">
        <v>89</v>
      </c>
      <c r="B13" s="130" t="s">
        <v>90</v>
      </c>
      <c r="C13" s="22">
        <v>53927.34</v>
      </c>
      <c r="D13" s="22">
        <v>53927.34</v>
      </c>
      <c r="E13" s="22">
        <v>53927.34</v>
      </c>
      <c r="F13" s="22"/>
      <c r="G13" s="22"/>
    </row>
    <row r="14" ht="18" customHeight="1" spans="1:7">
      <c r="A14" s="30" t="s">
        <v>91</v>
      </c>
      <c r="B14" s="131" t="s">
        <v>90</v>
      </c>
      <c r="C14" s="22">
        <v>53927.34</v>
      </c>
      <c r="D14" s="22">
        <v>53927.34</v>
      </c>
      <c r="E14" s="22">
        <v>53927.34</v>
      </c>
      <c r="F14" s="22"/>
      <c r="G14" s="22"/>
    </row>
    <row r="15" ht="18" customHeight="1" spans="1:7">
      <c r="A15" s="30" t="s">
        <v>92</v>
      </c>
      <c r="B15" s="30" t="s">
        <v>93</v>
      </c>
      <c r="C15" s="22">
        <v>1308635.98</v>
      </c>
      <c r="D15" s="22">
        <v>1308635.98</v>
      </c>
      <c r="E15" s="22">
        <v>1308635.98</v>
      </c>
      <c r="F15" s="22"/>
      <c r="G15" s="22"/>
    </row>
    <row r="16" ht="18" customHeight="1" spans="1:7">
      <c r="A16" s="30" t="s">
        <v>94</v>
      </c>
      <c r="B16" s="130" t="s">
        <v>95</v>
      </c>
      <c r="C16" s="22">
        <v>1308635.98</v>
      </c>
      <c r="D16" s="22">
        <v>1308635.98</v>
      </c>
      <c r="E16" s="22">
        <v>1308635.98</v>
      </c>
      <c r="F16" s="22"/>
      <c r="G16" s="22"/>
    </row>
    <row r="17" ht="18" customHeight="1" spans="1:7">
      <c r="A17" s="30" t="s">
        <v>96</v>
      </c>
      <c r="B17" s="131" t="s">
        <v>97</v>
      </c>
      <c r="C17" s="22">
        <v>683593.16</v>
      </c>
      <c r="D17" s="22">
        <v>683593.16</v>
      </c>
      <c r="E17" s="22">
        <v>683593.16</v>
      </c>
      <c r="F17" s="22"/>
      <c r="G17" s="22"/>
    </row>
    <row r="18" ht="18" customHeight="1" spans="1:7">
      <c r="A18" s="30" t="s">
        <v>98</v>
      </c>
      <c r="B18" s="131" t="s">
        <v>99</v>
      </c>
      <c r="C18" s="22">
        <v>586959.32</v>
      </c>
      <c r="D18" s="22">
        <v>586959.32</v>
      </c>
      <c r="E18" s="22">
        <v>586959.32</v>
      </c>
      <c r="F18" s="22"/>
      <c r="G18" s="22"/>
    </row>
    <row r="19" ht="18" customHeight="1" spans="1:7">
      <c r="A19" s="30" t="s">
        <v>100</v>
      </c>
      <c r="B19" s="131" t="s">
        <v>101</v>
      </c>
      <c r="C19" s="22">
        <v>38083.5</v>
      </c>
      <c r="D19" s="22">
        <v>38083.5</v>
      </c>
      <c r="E19" s="22">
        <v>38083.5</v>
      </c>
      <c r="F19" s="22"/>
      <c r="G19" s="22"/>
    </row>
    <row r="20" ht="18" customHeight="1" spans="1:7">
      <c r="A20" s="30" t="s">
        <v>102</v>
      </c>
      <c r="B20" s="30" t="s">
        <v>103</v>
      </c>
      <c r="C20" s="22">
        <v>15004852.23</v>
      </c>
      <c r="D20" s="22">
        <v>8368852.23</v>
      </c>
      <c r="E20" s="22">
        <v>7637139</v>
      </c>
      <c r="F20" s="22">
        <v>731713.23</v>
      </c>
      <c r="G20" s="22">
        <v>6636000</v>
      </c>
    </row>
    <row r="21" ht="18" customHeight="1" spans="1:7">
      <c r="A21" s="30" t="s">
        <v>104</v>
      </c>
      <c r="B21" s="130" t="s">
        <v>105</v>
      </c>
      <c r="C21" s="22">
        <v>15004852.23</v>
      </c>
      <c r="D21" s="22">
        <v>8368852.23</v>
      </c>
      <c r="E21" s="22">
        <v>7637139</v>
      </c>
      <c r="F21" s="22">
        <v>731713.23</v>
      </c>
      <c r="G21" s="22">
        <v>6636000</v>
      </c>
    </row>
    <row r="22" ht="18" customHeight="1" spans="1:7">
      <c r="A22" s="30" t="s">
        <v>106</v>
      </c>
      <c r="B22" s="131" t="s">
        <v>107</v>
      </c>
      <c r="C22" s="22">
        <v>8368852.23</v>
      </c>
      <c r="D22" s="22">
        <v>8368852.23</v>
      </c>
      <c r="E22" s="22">
        <v>7637139</v>
      </c>
      <c r="F22" s="22">
        <v>731713.23</v>
      </c>
      <c r="G22" s="22"/>
    </row>
    <row r="23" ht="18" customHeight="1" spans="1:7">
      <c r="A23" s="30" t="s">
        <v>108</v>
      </c>
      <c r="B23" s="131" t="s">
        <v>109</v>
      </c>
      <c r="C23" s="22">
        <v>1500000</v>
      </c>
      <c r="D23" s="22"/>
      <c r="E23" s="22"/>
      <c r="F23" s="22"/>
      <c r="G23" s="22">
        <v>1500000</v>
      </c>
    </row>
    <row r="24" ht="18" customHeight="1" spans="1:7">
      <c r="A24" s="30" t="s">
        <v>110</v>
      </c>
      <c r="B24" s="131" t="s">
        <v>111</v>
      </c>
      <c r="C24" s="22">
        <v>5136000</v>
      </c>
      <c r="D24" s="22"/>
      <c r="E24" s="22"/>
      <c r="F24" s="22"/>
      <c r="G24" s="22">
        <v>5136000</v>
      </c>
    </row>
    <row r="25" ht="18" customHeight="1" spans="1:7">
      <c r="A25" s="30" t="s">
        <v>112</v>
      </c>
      <c r="B25" s="30" t="s">
        <v>113</v>
      </c>
      <c r="C25" s="22">
        <v>865413.36</v>
      </c>
      <c r="D25" s="22">
        <v>865413.36</v>
      </c>
      <c r="E25" s="22">
        <v>865413.36</v>
      </c>
      <c r="F25" s="22"/>
      <c r="G25" s="22"/>
    </row>
    <row r="26" ht="18" customHeight="1" spans="1:7">
      <c r="A26" s="30" t="s">
        <v>114</v>
      </c>
      <c r="B26" s="130" t="s">
        <v>115</v>
      </c>
      <c r="C26" s="22">
        <v>865413.36</v>
      </c>
      <c r="D26" s="22">
        <v>865413.36</v>
      </c>
      <c r="E26" s="22">
        <v>865413.36</v>
      </c>
      <c r="F26" s="22"/>
      <c r="G26" s="22"/>
    </row>
    <row r="27" ht="18" customHeight="1" spans="1:7">
      <c r="A27" s="30" t="s">
        <v>116</v>
      </c>
      <c r="B27" s="131" t="s">
        <v>117</v>
      </c>
      <c r="C27" s="22">
        <v>865413.36</v>
      </c>
      <c r="D27" s="22">
        <v>865413.36</v>
      </c>
      <c r="E27" s="22">
        <v>865413.36</v>
      </c>
      <c r="F27" s="22"/>
      <c r="G27" s="22"/>
    </row>
    <row r="28" ht="18" customHeight="1" spans="1:7">
      <c r="A28" s="132" t="s">
        <v>118</v>
      </c>
      <c r="B28" s="133" t="s">
        <v>118</v>
      </c>
      <c r="C28" s="22">
        <v>18529797.96</v>
      </c>
      <c r="D28" s="22">
        <v>11713797.96</v>
      </c>
      <c r="E28" s="22">
        <v>10958864.73</v>
      </c>
      <c r="F28" s="22">
        <v>754933.23</v>
      </c>
      <c r="G28" s="22">
        <v>6816000</v>
      </c>
    </row>
  </sheetData>
  <mergeCells count="7">
    <mergeCell ref="A2:G2"/>
    <mergeCell ref="A3:E3"/>
    <mergeCell ref="A4:B4"/>
    <mergeCell ref="D4:F4"/>
    <mergeCell ref="A28:B28"/>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416666666667" customWidth="1"/>
  </cols>
  <sheetData>
    <row r="1" ht="12" customHeight="1" spans="1:6">
      <c r="A1" s="118"/>
      <c r="B1" s="118"/>
      <c r="C1" s="60"/>
      <c r="F1" s="59" t="s">
        <v>141</v>
      </c>
    </row>
    <row r="2" ht="25.5" customHeight="1" spans="1:6">
      <c r="A2" s="119" t="s">
        <v>142</v>
      </c>
      <c r="B2" s="119"/>
      <c r="C2" s="119"/>
      <c r="D2" s="119"/>
      <c r="E2" s="119"/>
      <c r="F2" s="119"/>
    </row>
    <row r="3" ht="15.75" customHeight="1" spans="1:6">
      <c r="A3" s="4" t="str">
        <f>"单位名称："&amp;"云南省草地动物科学研究院"</f>
        <v>单位名称：云南省草地动物科学研究院</v>
      </c>
      <c r="B3" s="118"/>
      <c r="C3" s="60"/>
      <c r="F3" s="59" t="s">
        <v>143</v>
      </c>
    </row>
    <row r="4" ht="19.5" customHeight="1" spans="1:6">
      <c r="A4" s="9" t="s">
        <v>144</v>
      </c>
      <c r="B4" s="15" t="s">
        <v>145</v>
      </c>
      <c r="C4" s="10" t="s">
        <v>146</v>
      </c>
      <c r="D4" s="11"/>
      <c r="E4" s="12"/>
      <c r="F4" s="15" t="s">
        <v>147</v>
      </c>
    </row>
    <row r="5" ht="19.5" customHeight="1" spans="1:6">
      <c r="A5" s="17"/>
      <c r="B5" s="18"/>
      <c r="C5" s="62" t="s">
        <v>32</v>
      </c>
      <c r="D5" s="62" t="s">
        <v>148</v>
      </c>
      <c r="E5" s="62" t="s">
        <v>149</v>
      </c>
      <c r="F5" s="18"/>
    </row>
    <row r="6" ht="18.75" customHeight="1" spans="1:6">
      <c r="A6" s="120">
        <v>1</v>
      </c>
      <c r="B6" s="120">
        <v>2</v>
      </c>
      <c r="C6" s="121">
        <v>3</v>
      </c>
      <c r="D6" s="120">
        <v>4</v>
      </c>
      <c r="E6" s="120">
        <v>5</v>
      </c>
      <c r="F6" s="120">
        <v>6</v>
      </c>
    </row>
    <row r="7" ht="18.75" customHeight="1" spans="1:6">
      <c r="A7" s="122">
        <v>52907.87</v>
      </c>
      <c r="B7" s="122"/>
      <c r="C7" s="123">
        <v>42907.87</v>
      </c>
      <c r="D7" s="122"/>
      <c r="E7" s="122">
        <v>42907.87</v>
      </c>
      <c r="F7" s="122">
        <v>10000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workbookViewId="0">
      <selection activeCell="A1" sqref="A1"/>
    </sheetView>
  </sheetViews>
  <sheetFormatPr defaultColWidth="9.14166666666667" defaultRowHeight="14.25" customHeight="1"/>
  <cols>
    <col min="1" max="1" width="28.7083333333333" customWidth="1"/>
    <col min="2" max="3" width="23.85" customWidth="1"/>
    <col min="4" max="4" width="14.575" customWidth="1"/>
    <col min="5" max="5" width="18.425" customWidth="1"/>
    <col min="6" max="6" width="14.7083333333333" customWidth="1"/>
    <col min="7" max="7" width="18.85" customWidth="1"/>
    <col min="8" max="13" width="15.2833333333333" customWidth="1"/>
    <col min="14" max="16" width="14.7083333333333" customWidth="1"/>
    <col min="17" max="17" width="14.85" customWidth="1"/>
    <col min="18" max="23" width="15" customWidth="1"/>
  </cols>
  <sheetData>
    <row r="1" ht="13.5" customHeight="1" spans="1:23">
      <c r="D1" s="1"/>
      <c r="E1" s="1"/>
      <c r="F1" s="1"/>
      <c r="G1" s="1"/>
      <c r="U1" s="109"/>
      <c r="W1" s="55" t="s">
        <v>150</v>
      </c>
    </row>
    <row r="2" ht="27.75" customHeight="1" spans="1:23">
      <c r="A2" s="27" t="s">
        <v>151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"单位名称："&amp;"云南省草地动物科学研究院"</f>
        <v>单位名称：云南省草地动物科学研究院</v>
      </c>
      <c r="B3" s="5"/>
      <c r="C3" s="5"/>
      <c r="D3" s="5"/>
      <c r="E3" s="5"/>
      <c r="F3" s="5"/>
      <c r="G3" s="5"/>
      <c r="H3" s="6"/>
      <c r="I3" s="6"/>
      <c r="J3" s="6"/>
      <c r="K3" s="6"/>
      <c r="L3" s="6"/>
      <c r="M3" s="6"/>
      <c r="N3" s="6"/>
      <c r="O3" s="6"/>
      <c r="P3" s="6"/>
      <c r="Q3" s="6"/>
      <c r="U3" s="109"/>
      <c r="W3" s="105" t="s">
        <v>143</v>
      </c>
    </row>
    <row r="4" ht="21.75" customHeight="1" spans="1:23">
      <c r="A4" s="8" t="s">
        <v>152</v>
      </c>
      <c r="B4" s="8" t="s">
        <v>153</v>
      </c>
      <c r="C4" s="8" t="s">
        <v>154</v>
      </c>
      <c r="D4" s="9" t="s">
        <v>155</v>
      </c>
      <c r="E4" s="9" t="s">
        <v>156</v>
      </c>
      <c r="F4" s="9" t="s">
        <v>157</v>
      </c>
      <c r="G4" s="9" t="s">
        <v>158</v>
      </c>
      <c r="H4" s="62" t="s">
        <v>159</v>
      </c>
      <c r="I4" s="62"/>
      <c r="J4" s="62"/>
      <c r="K4" s="62"/>
      <c r="L4" s="111"/>
      <c r="M4" s="111"/>
      <c r="N4" s="111"/>
      <c r="O4" s="111"/>
      <c r="P4" s="111"/>
      <c r="Q4" s="47"/>
      <c r="R4" s="62"/>
      <c r="S4" s="62"/>
      <c r="T4" s="62"/>
      <c r="U4" s="62"/>
      <c r="V4" s="62"/>
      <c r="W4" s="62"/>
    </row>
    <row r="5" ht="21.75" customHeight="1" spans="1:23">
      <c r="A5" s="13"/>
      <c r="B5" s="13"/>
      <c r="C5" s="13"/>
      <c r="D5" s="14"/>
      <c r="E5" s="14"/>
      <c r="F5" s="14"/>
      <c r="G5" s="14"/>
      <c r="H5" s="62" t="s">
        <v>30</v>
      </c>
      <c r="I5" s="47" t="s">
        <v>33</v>
      </c>
      <c r="J5" s="47"/>
      <c r="K5" s="47"/>
      <c r="L5" s="111"/>
      <c r="M5" s="111"/>
      <c r="N5" s="111" t="s">
        <v>160</v>
      </c>
      <c r="O5" s="111"/>
      <c r="P5" s="111"/>
      <c r="Q5" s="47" t="s">
        <v>36</v>
      </c>
      <c r="R5" s="62" t="s">
        <v>51</v>
      </c>
      <c r="S5" s="47"/>
      <c r="T5" s="47"/>
      <c r="U5" s="47"/>
      <c r="V5" s="47"/>
      <c r="W5" s="47"/>
    </row>
    <row r="6" ht="15" customHeight="1" spans="1:23">
      <c r="A6" s="16"/>
      <c r="B6" s="16"/>
      <c r="C6" s="16"/>
      <c r="D6" s="17"/>
      <c r="E6" s="17"/>
      <c r="F6" s="17"/>
      <c r="G6" s="17"/>
      <c r="H6" s="62"/>
      <c r="I6" s="47" t="s">
        <v>161</v>
      </c>
      <c r="J6" s="47" t="s">
        <v>162</v>
      </c>
      <c r="K6" s="47" t="s">
        <v>163</v>
      </c>
      <c r="L6" s="115" t="s">
        <v>164</v>
      </c>
      <c r="M6" s="115" t="s">
        <v>165</v>
      </c>
      <c r="N6" s="115" t="s">
        <v>33</v>
      </c>
      <c r="O6" s="115" t="s">
        <v>34</v>
      </c>
      <c r="P6" s="115" t="s">
        <v>35</v>
      </c>
      <c r="Q6" s="47"/>
      <c r="R6" s="47" t="s">
        <v>32</v>
      </c>
      <c r="S6" s="47" t="s">
        <v>43</v>
      </c>
      <c r="T6" s="47" t="s">
        <v>166</v>
      </c>
      <c r="U6" s="47" t="s">
        <v>39</v>
      </c>
      <c r="V6" s="47" t="s">
        <v>40</v>
      </c>
      <c r="W6" s="47" t="s">
        <v>41</v>
      </c>
    </row>
    <row r="7" ht="27.75" customHeight="1" spans="1:23">
      <c r="A7" s="16"/>
      <c r="B7" s="16"/>
      <c r="C7" s="16"/>
      <c r="D7" s="17"/>
      <c r="E7" s="17"/>
      <c r="F7" s="17"/>
      <c r="G7" s="17"/>
      <c r="H7" s="62"/>
      <c r="I7" s="47"/>
      <c r="J7" s="47"/>
      <c r="K7" s="47"/>
      <c r="L7" s="115"/>
      <c r="M7" s="115"/>
      <c r="N7" s="115"/>
      <c r="O7" s="115"/>
      <c r="P7" s="115"/>
      <c r="Q7" s="47"/>
      <c r="R7" s="47"/>
      <c r="S7" s="47"/>
      <c r="T7" s="47"/>
      <c r="U7" s="47"/>
      <c r="V7" s="47"/>
      <c r="W7" s="47"/>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11713797.96</v>
      </c>
      <c r="I9" s="22">
        <v>11713797.96</v>
      </c>
      <c r="J9" s="22">
        <v>2927785.16</v>
      </c>
      <c r="K9" s="22"/>
      <c r="L9" s="22">
        <v>8786012.8</v>
      </c>
      <c r="M9" s="22"/>
      <c r="N9" s="22"/>
      <c r="O9" s="22"/>
      <c r="P9" s="22"/>
      <c r="Q9" s="22"/>
      <c r="R9" s="22"/>
      <c r="S9" s="22"/>
      <c r="T9" s="22"/>
      <c r="U9" s="22"/>
      <c r="V9" s="22"/>
      <c r="W9" s="22"/>
    </row>
    <row r="10" ht="31.5" customHeight="1" spans="1:23">
      <c r="A10" s="117" t="s">
        <v>45</v>
      </c>
      <c r="B10" s="113" t="s">
        <v>167</v>
      </c>
      <c r="C10" s="23" t="s">
        <v>168</v>
      </c>
      <c r="D10" s="23" t="s">
        <v>106</v>
      </c>
      <c r="E10" s="23" t="s">
        <v>107</v>
      </c>
      <c r="F10" s="23" t="s">
        <v>169</v>
      </c>
      <c r="G10" s="23" t="s">
        <v>170</v>
      </c>
      <c r="H10" s="22">
        <v>3144564</v>
      </c>
      <c r="I10" s="22">
        <v>3144564</v>
      </c>
      <c r="J10" s="22">
        <v>786141</v>
      </c>
      <c r="K10" s="22"/>
      <c r="L10" s="22">
        <v>2358423</v>
      </c>
      <c r="M10" s="22"/>
      <c r="N10" s="22"/>
      <c r="O10" s="22"/>
      <c r="P10" s="22"/>
      <c r="Q10" s="22"/>
      <c r="R10" s="22"/>
      <c r="S10" s="22"/>
      <c r="T10" s="22"/>
      <c r="U10" s="22"/>
      <c r="V10" s="22"/>
      <c r="W10" s="22"/>
    </row>
    <row r="11" ht="31.5" customHeight="1" spans="1:23">
      <c r="A11" s="117" t="s">
        <v>45</v>
      </c>
      <c r="B11" s="113" t="s">
        <v>167</v>
      </c>
      <c r="C11" s="23" t="s">
        <v>168</v>
      </c>
      <c r="D11" s="23" t="s">
        <v>106</v>
      </c>
      <c r="E11" s="23" t="s">
        <v>107</v>
      </c>
      <c r="F11" s="23" t="s">
        <v>171</v>
      </c>
      <c r="G11" s="23" t="s">
        <v>172</v>
      </c>
      <c r="H11" s="22">
        <v>194436</v>
      </c>
      <c r="I11" s="22">
        <v>194436</v>
      </c>
      <c r="J11" s="22">
        <v>48609</v>
      </c>
      <c r="K11" s="22"/>
      <c r="L11" s="22">
        <v>145827</v>
      </c>
      <c r="M11" s="22"/>
      <c r="N11" s="22"/>
      <c r="O11" s="22"/>
      <c r="P11" s="22"/>
      <c r="Q11" s="22"/>
      <c r="R11" s="22"/>
      <c r="S11" s="22"/>
      <c r="T11" s="22"/>
      <c r="U11" s="22"/>
      <c r="V11" s="22"/>
      <c r="W11" s="22"/>
    </row>
    <row r="12" ht="31.5" customHeight="1" spans="1:23">
      <c r="A12" s="117" t="s">
        <v>45</v>
      </c>
      <c r="B12" s="113" t="s">
        <v>167</v>
      </c>
      <c r="C12" s="23" t="s">
        <v>168</v>
      </c>
      <c r="D12" s="23" t="s">
        <v>106</v>
      </c>
      <c r="E12" s="23" t="s">
        <v>107</v>
      </c>
      <c r="F12" s="23" t="s">
        <v>173</v>
      </c>
      <c r="G12" s="23" t="s">
        <v>174</v>
      </c>
      <c r="H12" s="22">
        <v>262047</v>
      </c>
      <c r="I12" s="22">
        <v>262047</v>
      </c>
      <c r="J12" s="22">
        <v>65511.75</v>
      </c>
      <c r="K12" s="22"/>
      <c r="L12" s="22">
        <v>196535.25</v>
      </c>
      <c r="M12" s="22"/>
      <c r="N12" s="22"/>
      <c r="O12" s="22"/>
      <c r="P12" s="22"/>
      <c r="Q12" s="22"/>
      <c r="R12" s="22"/>
      <c r="S12" s="22"/>
      <c r="T12" s="22"/>
      <c r="U12" s="22"/>
      <c r="V12" s="22"/>
      <c r="W12" s="22"/>
    </row>
    <row r="13" ht="31.5" customHeight="1" spans="1:23">
      <c r="A13" s="117" t="s">
        <v>45</v>
      </c>
      <c r="B13" s="113" t="s">
        <v>167</v>
      </c>
      <c r="C13" s="23" t="s">
        <v>168</v>
      </c>
      <c r="D13" s="23" t="s">
        <v>106</v>
      </c>
      <c r="E13" s="23" t="s">
        <v>107</v>
      </c>
      <c r="F13" s="23" t="s">
        <v>175</v>
      </c>
      <c r="G13" s="23" t="s">
        <v>176</v>
      </c>
      <c r="H13" s="22">
        <v>4003800</v>
      </c>
      <c r="I13" s="22">
        <v>4003800</v>
      </c>
      <c r="J13" s="22">
        <v>1000950</v>
      </c>
      <c r="K13" s="22"/>
      <c r="L13" s="22">
        <v>3002850</v>
      </c>
      <c r="M13" s="22"/>
      <c r="N13" s="22"/>
      <c r="O13" s="22"/>
      <c r="P13" s="22"/>
      <c r="Q13" s="22"/>
      <c r="R13" s="22"/>
      <c r="S13" s="22"/>
      <c r="T13" s="22"/>
      <c r="U13" s="22"/>
      <c r="V13" s="22"/>
      <c r="W13" s="22"/>
    </row>
    <row r="14" ht="31.5" customHeight="1" spans="1:23">
      <c r="A14" s="117" t="s">
        <v>45</v>
      </c>
      <c r="B14" s="113" t="s">
        <v>177</v>
      </c>
      <c r="C14" s="23" t="s">
        <v>178</v>
      </c>
      <c r="D14" s="23" t="s">
        <v>87</v>
      </c>
      <c r="E14" s="23" t="s">
        <v>88</v>
      </c>
      <c r="F14" s="23" t="s">
        <v>179</v>
      </c>
      <c r="G14" s="23" t="s">
        <v>180</v>
      </c>
      <c r="H14" s="22">
        <v>1093749.05</v>
      </c>
      <c r="I14" s="22">
        <v>1093749.05</v>
      </c>
      <c r="J14" s="22">
        <v>273437.26</v>
      </c>
      <c r="K14" s="22"/>
      <c r="L14" s="22">
        <v>820311.79</v>
      </c>
      <c r="M14" s="22"/>
      <c r="N14" s="22"/>
      <c r="O14" s="22"/>
      <c r="P14" s="22"/>
      <c r="Q14" s="22"/>
      <c r="R14" s="22"/>
      <c r="S14" s="22"/>
      <c r="T14" s="22"/>
      <c r="U14" s="22"/>
      <c r="V14" s="22"/>
      <c r="W14" s="22"/>
    </row>
    <row r="15" ht="31.5" customHeight="1" spans="1:23">
      <c r="A15" s="117" t="s">
        <v>45</v>
      </c>
      <c r="B15" s="113" t="s">
        <v>177</v>
      </c>
      <c r="C15" s="23" t="s">
        <v>178</v>
      </c>
      <c r="D15" s="23" t="s">
        <v>91</v>
      </c>
      <c r="E15" s="23" t="s">
        <v>90</v>
      </c>
      <c r="F15" s="23" t="s">
        <v>181</v>
      </c>
      <c r="G15" s="23" t="s">
        <v>182</v>
      </c>
      <c r="H15" s="22">
        <v>53927.34</v>
      </c>
      <c r="I15" s="22">
        <v>53927.34</v>
      </c>
      <c r="J15" s="22">
        <v>13481.84</v>
      </c>
      <c r="K15" s="22"/>
      <c r="L15" s="22">
        <v>40445.5</v>
      </c>
      <c r="M15" s="22"/>
      <c r="N15" s="22"/>
      <c r="O15" s="22"/>
      <c r="P15" s="22"/>
      <c r="Q15" s="22"/>
      <c r="R15" s="22"/>
      <c r="S15" s="22"/>
      <c r="T15" s="22"/>
      <c r="U15" s="22"/>
      <c r="V15" s="22"/>
      <c r="W15" s="22"/>
    </row>
    <row r="16" ht="31.5" customHeight="1" spans="1:23">
      <c r="A16" s="117" t="s">
        <v>45</v>
      </c>
      <c r="B16" s="113" t="s">
        <v>177</v>
      </c>
      <c r="C16" s="23" t="s">
        <v>178</v>
      </c>
      <c r="D16" s="23" t="s">
        <v>96</v>
      </c>
      <c r="E16" s="23" t="s">
        <v>97</v>
      </c>
      <c r="F16" s="23" t="s">
        <v>183</v>
      </c>
      <c r="G16" s="23" t="s">
        <v>184</v>
      </c>
      <c r="H16" s="22">
        <v>683593.16</v>
      </c>
      <c r="I16" s="22">
        <v>683593.16</v>
      </c>
      <c r="J16" s="22">
        <v>170898.29</v>
      </c>
      <c r="K16" s="22"/>
      <c r="L16" s="22">
        <v>512694.87</v>
      </c>
      <c r="M16" s="22"/>
      <c r="N16" s="22"/>
      <c r="O16" s="22"/>
      <c r="P16" s="22"/>
      <c r="Q16" s="22"/>
      <c r="R16" s="22"/>
      <c r="S16" s="22"/>
      <c r="T16" s="22"/>
      <c r="U16" s="22"/>
      <c r="V16" s="22"/>
      <c r="W16" s="22"/>
    </row>
    <row r="17" ht="31.5" customHeight="1" spans="1:23">
      <c r="A17" s="117" t="s">
        <v>45</v>
      </c>
      <c r="B17" s="113" t="s">
        <v>177</v>
      </c>
      <c r="C17" s="23" t="s">
        <v>178</v>
      </c>
      <c r="D17" s="23" t="s">
        <v>98</v>
      </c>
      <c r="E17" s="23" t="s">
        <v>99</v>
      </c>
      <c r="F17" s="23" t="s">
        <v>185</v>
      </c>
      <c r="G17" s="23" t="s">
        <v>186</v>
      </c>
      <c r="H17" s="22">
        <v>586959.32</v>
      </c>
      <c r="I17" s="22">
        <v>586959.32</v>
      </c>
      <c r="J17" s="22">
        <v>146739.83</v>
      </c>
      <c r="K17" s="22"/>
      <c r="L17" s="22">
        <v>440219.49</v>
      </c>
      <c r="M17" s="22"/>
      <c r="N17" s="22"/>
      <c r="O17" s="22"/>
      <c r="P17" s="22"/>
      <c r="Q17" s="22"/>
      <c r="R17" s="22"/>
      <c r="S17" s="22"/>
      <c r="T17" s="22"/>
      <c r="U17" s="22"/>
      <c r="V17" s="22"/>
      <c r="W17" s="22"/>
    </row>
    <row r="18" ht="31.5" customHeight="1" spans="1:23">
      <c r="A18" s="117" t="s">
        <v>45</v>
      </c>
      <c r="B18" s="113" t="s">
        <v>177</v>
      </c>
      <c r="C18" s="23" t="s">
        <v>178</v>
      </c>
      <c r="D18" s="23" t="s">
        <v>100</v>
      </c>
      <c r="E18" s="23" t="s">
        <v>101</v>
      </c>
      <c r="F18" s="23" t="s">
        <v>181</v>
      </c>
      <c r="G18" s="23" t="s">
        <v>182</v>
      </c>
      <c r="H18" s="22">
        <v>38083.5</v>
      </c>
      <c r="I18" s="22">
        <v>38083.5</v>
      </c>
      <c r="J18" s="22">
        <v>38083.5</v>
      </c>
      <c r="K18" s="22"/>
      <c r="L18" s="22"/>
      <c r="M18" s="22"/>
      <c r="N18" s="22"/>
      <c r="O18" s="22"/>
      <c r="P18" s="22"/>
      <c r="Q18" s="22"/>
      <c r="R18" s="22"/>
      <c r="S18" s="22"/>
      <c r="T18" s="22"/>
      <c r="U18" s="22"/>
      <c r="V18" s="22"/>
      <c r="W18" s="22"/>
    </row>
    <row r="19" ht="31.5" customHeight="1" spans="1:23">
      <c r="A19" s="117" t="s">
        <v>45</v>
      </c>
      <c r="B19" s="113" t="s">
        <v>187</v>
      </c>
      <c r="C19" s="23" t="s">
        <v>117</v>
      </c>
      <c r="D19" s="23" t="s">
        <v>116</v>
      </c>
      <c r="E19" s="23" t="s">
        <v>117</v>
      </c>
      <c r="F19" s="23" t="s">
        <v>188</v>
      </c>
      <c r="G19" s="23" t="s">
        <v>117</v>
      </c>
      <c r="H19" s="22">
        <v>865413.36</v>
      </c>
      <c r="I19" s="22">
        <v>865413.36</v>
      </c>
      <c r="J19" s="22">
        <v>216353.34</v>
      </c>
      <c r="K19" s="22"/>
      <c r="L19" s="22">
        <v>649060.02</v>
      </c>
      <c r="M19" s="22"/>
      <c r="N19" s="22"/>
      <c r="O19" s="22"/>
      <c r="P19" s="22"/>
      <c r="Q19" s="22"/>
      <c r="R19" s="22"/>
      <c r="S19" s="22"/>
      <c r="T19" s="22"/>
      <c r="U19" s="22"/>
      <c r="V19" s="22"/>
      <c r="W19" s="22"/>
    </row>
    <row r="20" ht="31.5" customHeight="1" spans="1:23">
      <c r="A20" s="117" t="s">
        <v>45</v>
      </c>
      <c r="B20" s="113" t="s">
        <v>189</v>
      </c>
      <c r="C20" s="23" t="s">
        <v>190</v>
      </c>
      <c r="D20" s="23" t="s">
        <v>106</v>
      </c>
      <c r="E20" s="23" t="s">
        <v>107</v>
      </c>
      <c r="F20" s="23" t="s">
        <v>191</v>
      </c>
      <c r="G20" s="23" t="s">
        <v>192</v>
      </c>
      <c r="H20" s="22">
        <v>32292</v>
      </c>
      <c r="I20" s="22">
        <v>32292</v>
      </c>
      <c r="J20" s="22">
        <v>8073</v>
      </c>
      <c r="K20" s="22"/>
      <c r="L20" s="22">
        <v>24219</v>
      </c>
      <c r="M20" s="22"/>
      <c r="N20" s="22"/>
      <c r="O20" s="22"/>
      <c r="P20" s="22"/>
      <c r="Q20" s="22"/>
      <c r="R20" s="22"/>
      <c r="S20" s="22"/>
      <c r="T20" s="22"/>
      <c r="U20" s="22"/>
      <c r="V20" s="22"/>
      <c r="W20" s="22"/>
    </row>
    <row r="21" ht="31.5" customHeight="1" spans="1:23">
      <c r="A21" s="117" t="s">
        <v>45</v>
      </c>
      <c r="B21" s="113" t="s">
        <v>193</v>
      </c>
      <c r="C21" s="23" t="s">
        <v>194</v>
      </c>
      <c r="D21" s="23" t="s">
        <v>106</v>
      </c>
      <c r="E21" s="23" t="s">
        <v>107</v>
      </c>
      <c r="F21" s="23" t="s">
        <v>195</v>
      </c>
      <c r="G21" s="23" t="s">
        <v>196</v>
      </c>
      <c r="H21" s="22">
        <v>42907.87</v>
      </c>
      <c r="I21" s="22">
        <v>42907.87</v>
      </c>
      <c r="J21" s="22"/>
      <c r="K21" s="22"/>
      <c r="L21" s="22">
        <v>42907.87</v>
      </c>
      <c r="M21" s="22"/>
      <c r="N21" s="22"/>
      <c r="O21" s="22"/>
      <c r="P21" s="22"/>
      <c r="Q21" s="22"/>
      <c r="R21" s="22"/>
      <c r="S21" s="22"/>
      <c r="T21" s="22"/>
      <c r="U21" s="22"/>
      <c r="V21" s="22"/>
      <c r="W21" s="22"/>
    </row>
    <row r="22" ht="31.5" customHeight="1" spans="1:23">
      <c r="A22" s="117" t="s">
        <v>45</v>
      </c>
      <c r="B22" s="113" t="s">
        <v>197</v>
      </c>
      <c r="C22" s="23" t="s">
        <v>147</v>
      </c>
      <c r="D22" s="23" t="s">
        <v>106</v>
      </c>
      <c r="E22" s="23" t="s">
        <v>107</v>
      </c>
      <c r="F22" s="23" t="s">
        <v>198</v>
      </c>
      <c r="G22" s="23" t="s">
        <v>147</v>
      </c>
      <c r="H22" s="22">
        <v>10000</v>
      </c>
      <c r="I22" s="22">
        <v>10000</v>
      </c>
      <c r="J22" s="22">
        <v>2500</v>
      </c>
      <c r="K22" s="22"/>
      <c r="L22" s="22">
        <v>7500</v>
      </c>
      <c r="M22" s="22"/>
      <c r="N22" s="22"/>
      <c r="O22" s="22"/>
      <c r="P22" s="22"/>
      <c r="Q22" s="22"/>
      <c r="R22" s="22"/>
      <c r="S22" s="22"/>
      <c r="T22" s="22"/>
      <c r="U22" s="22"/>
      <c r="V22" s="22"/>
      <c r="W22" s="22"/>
    </row>
    <row r="23" ht="31.5" customHeight="1" spans="1:23">
      <c r="A23" s="117" t="s">
        <v>45</v>
      </c>
      <c r="B23" s="113" t="s">
        <v>199</v>
      </c>
      <c r="C23" s="23" t="s">
        <v>200</v>
      </c>
      <c r="D23" s="23" t="s">
        <v>106</v>
      </c>
      <c r="E23" s="23" t="s">
        <v>107</v>
      </c>
      <c r="F23" s="23" t="s">
        <v>201</v>
      </c>
      <c r="G23" s="23" t="s">
        <v>200</v>
      </c>
      <c r="H23" s="22">
        <v>152096.94</v>
      </c>
      <c r="I23" s="22">
        <v>152096.94</v>
      </c>
      <c r="J23" s="22">
        <v>38024.24</v>
      </c>
      <c r="K23" s="22"/>
      <c r="L23" s="22">
        <v>114072.7</v>
      </c>
      <c r="M23" s="22"/>
      <c r="N23" s="22"/>
      <c r="O23" s="22"/>
      <c r="P23" s="22"/>
      <c r="Q23" s="22"/>
      <c r="R23" s="22"/>
      <c r="S23" s="22"/>
      <c r="T23" s="22"/>
      <c r="U23" s="22"/>
      <c r="V23" s="22"/>
      <c r="W23" s="22"/>
    </row>
    <row r="24" ht="31.5" customHeight="1" spans="1:23">
      <c r="A24" s="117" t="s">
        <v>45</v>
      </c>
      <c r="B24" s="113" t="s">
        <v>202</v>
      </c>
      <c r="C24" s="23" t="s">
        <v>203</v>
      </c>
      <c r="D24" s="23" t="s">
        <v>85</v>
      </c>
      <c r="E24" s="23" t="s">
        <v>86</v>
      </c>
      <c r="F24" s="23" t="s">
        <v>204</v>
      </c>
      <c r="G24" s="23" t="s">
        <v>205</v>
      </c>
      <c r="H24" s="22">
        <v>23220</v>
      </c>
      <c r="I24" s="22">
        <v>23220</v>
      </c>
      <c r="J24" s="22">
        <v>5805</v>
      </c>
      <c r="K24" s="22"/>
      <c r="L24" s="22">
        <v>17415</v>
      </c>
      <c r="M24" s="22"/>
      <c r="N24" s="22"/>
      <c r="O24" s="22"/>
      <c r="P24" s="22"/>
      <c r="Q24" s="22"/>
      <c r="R24" s="22"/>
      <c r="S24" s="22"/>
      <c r="T24" s="22"/>
      <c r="U24" s="22"/>
      <c r="V24" s="22"/>
      <c r="W24" s="22"/>
    </row>
    <row r="25" ht="31.5" customHeight="1" spans="1:23">
      <c r="A25" s="117" t="s">
        <v>45</v>
      </c>
      <c r="B25" s="113" t="s">
        <v>202</v>
      </c>
      <c r="C25" s="23" t="s">
        <v>203</v>
      </c>
      <c r="D25" s="23" t="s">
        <v>106</v>
      </c>
      <c r="E25" s="23" t="s">
        <v>107</v>
      </c>
      <c r="F25" s="23" t="s">
        <v>206</v>
      </c>
      <c r="G25" s="23" t="s">
        <v>207</v>
      </c>
      <c r="H25" s="22">
        <v>73667</v>
      </c>
      <c r="I25" s="22">
        <v>73667</v>
      </c>
      <c r="J25" s="22">
        <v>18416.75</v>
      </c>
      <c r="K25" s="22"/>
      <c r="L25" s="22">
        <v>55250.25</v>
      </c>
      <c r="M25" s="22"/>
      <c r="N25" s="22"/>
      <c r="O25" s="22"/>
      <c r="P25" s="22"/>
      <c r="Q25" s="22"/>
      <c r="R25" s="22"/>
      <c r="S25" s="22"/>
      <c r="T25" s="22"/>
      <c r="U25" s="22"/>
      <c r="V25" s="22"/>
      <c r="W25" s="22"/>
    </row>
    <row r="26" ht="31.5" customHeight="1" spans="1:23">
      <c r="A26" s="117" t="s">
        <v>45</v>
      </c>
      <c r="B26" s="113" t="s">
        <v>202</v>
      </c>
      <c r="C26" s="23" t="s">
        <v>203</v>
      </c>
      <c r="D26" s="23" t="s">
        <v>106</v>
      </c>
      <c r="E26" s="23" t="s">
        <v>107</v>
      </c>
      <c r="F26" s="23" t="s">
        <v>208</v>
      </c>
      <c r="G26" s="23" t="s">
        <v>209</v>
      </c>
      <c r="H26" s="22">
        <v>10000</v>
      </c>
      <c r="I26" s="22">
        <v>10000</v>
      </c>
      <c r="J26" s="22">
        <v>2500</v>
      </c>
      <c r="K26" s="22"/>
      <c r="L26" s="22">
        <v>7500</v>
      </c>
      <c r="M26" s="22"/>
      <c r="N26" s="22"/>
      <c r="O26" s="22"/>
      <c r="P26" s="22"/>
      <c r="Q26" s="22"/>
      <c r="R26" s="22"/>
      <c r="S26" s="22"/>
      <c r="T26" s="22"/>
      <c r="U26" s="22"/>
      <c r="V26" s="22"/>
      <c r="W26" s="22"/>
    </row>
    <row r="27" ht="31.5" customHeight="1" spans="1:23">
      <c r="A27" s="117" t="s">
        <v>45</v>
      </c>
      <c r="B27" s="113" t="s">
        <v>202</v>
      </c>
      <c r="C27" s="23" t="s">
        <v>203</v>
      </c>
      <c r="D27" s="23" t="s">
        <v>106</v>
      </c>
      <c r="E27" s="23" t="s">
        <v>107</v>
      </c>
      <c r="F27" s="23" t="s">
        <v>210</v>
      </c>
      <c r="G27" s="23" t="s">
        <v>211</v>
      </c>
      <c r="H27" s="22">
        <v>400</v>
      </c>
      <c r="I27" s="22">
        <v>400</v>
      </c>
      <c r="J27" s="22">
        <v>100</v>
      </c>
      <c r="K27" s="22"/>
      <c r="L27" s="22">
        <v>300</v>
      </c>
      <c r="M27" s="22"/>
      <c r="N27" s="22"/>
      <c r="O27" s="22"/>
      <c r="P27" s="22"/>
      <c r="Q27" s="22"/>
      <c r="R27" s="22"/>
      <c r="S27" s="22"/>
      <c r="T27" s="22"/>
      <c r="U27" s="22"/>
      <c r="V27" s="22"/>
      <c r="W27" s="22"/>
    </row>
    <row r="28" ht="31.5" customHeight="1" spans="1:23">
      <c r="A28" s="117" t="s">
        <v>45</v>
      </c>
      <c r="B28" s="113" t="s">
        <v>202</v>
      </c>
      <c r="C28" s="23" t="s">
        <v>203</v>
      </c>
      <c r="D28" s="23" t="s">
        <v>106</v>
      </c>
      <c r="E28" s="23" t="s">
        <v>107</v>
      </c>
      <c r="F28" s="23" t="s">
        <v>212</v>
      </c>
      <c r="G28" s="23" t="s">
        <v>213</v>
      </c>
      <c r="H28" s="22">
        <v>11123.1</v>
      </c>
      <c r="I28" s="22">
        <v>11123.1</v>
      </c>
      <c r="J28" s="22">
        <v>2780.78</v>
      </c>
      <c r="K28" s="22"/>
      <c r="L28" s="22">
        <v>8342.32</v>
      </c>
      <c r="M28" s="22"/>
      <c r="N28" s="22"/>
      <c r="O28" s="22"/>
      <c r="P28" s="22"/>
      <c r="Q28" s="22"/>
      <c r="R28" s="22"/>
      <c r="S28" s="22"/>
      <c r="T28" s="22"/>
      <c r="U28" s="22"/>
      <c r="V28" s="22"/>
      <c r="W28" s="22"/>
    </row>
    <row r="29" ht="31.5" customHeight="1" spans="1:23">
      <c r="A29" s="117" t="s">
        <v>45</v>
      </c>
      <c r="B29" s="113" t="s">
        <v>202</v>
      </c>
      <c r="C29" s="23" t="s">
        <v>203</v>
      </c>
      <c r="D29" s="23" t="s">
        <v>106</v>
      </c>
      <c r="E29" s="23" t="s">
        <v>107</v>
      </c>
      <c r="F29" s="23" t="s">
        <v>214</v>
      </c>
      <c r="G29" s="23" t="s">
        <v>215</v>
      </c>
      <c r="H29" s="22">
        <v>10829.25</v>
      </c>
      <c r="I29" s="22">
        <v>10829.25</v>
      </c>
      <c r="J29" s="22">
        <v>2707.31</v>
      </c>
      <c r="K29" s="22"/>
      <c r="L29" s="22">
        <v>8121.94</v>
      </c>
      <c r="M29" s="22"/>
      <c r="N29" s="22"/>
      <c r="O29" s="22"/>
      <c r="P29" s="22"/>
      <c r="Q29" s="22"/>
      <c r="R29" s="22"/>
      <c r="S29" s="22"/>
      <c r="T29" s="22"/>
      <c r="U29" s="22"/>
      <c r="V29" s="22"/>
      <c r="W29" s="22"/>
    </row>
    <row r="30" ht="31.5" customHeight="1" spans="1:23">
      <c r="A30" s="117" t="s">
        <v>45</v>
      </c>
      <c r="B30" s="113" t="s">
        <v>202</v>
      </c>
      <c r="C30" s="23" t="s">
        <v>203</v>
      </c>
      <c r="D30" s="23" t="s">
        <v>106</v>
      </c>
      <c r="E30" s="23" t="s">
        <v>107</v>
      </c>
      <c r="F30" s="23" t="s">
        <v>216</v>
      </c>
      <c r="G30" s="23" t="s">
        <v>217</v>
      </c>
      <c r="H30" s="22">
        <v>5000</v>
      </c>
      <c r="I30" s="22">
        <v>5000</v>
      </c>
      <c r="J30" s="22">
        <v>1250</v>
      </c>
      <c r="K30" s="22"/>
      <c r="L30" s="22">
        <v>3750</v>
      </c>
      <c r="M30" s="22"/>
      <c r="N30" s="22"/>
      <c r="O30" s="22"/>
      <c r="P30" s="22"/>
      <c r="Q30" s="22"/>
      <c r="R30" s="22"/>
      <c r="S30" s="22"/>
      <c r="T30" s="22"/>
      <c r="U30" s="22"/>
      <c r="V30" s="22"/>
      <c r="W30" s="22"/>
    </row>
    <row r="31" ht="31.5" customHeight="1" spans="1:23">
      <c r="A31" s="117" t="s">
        <v>45</v>
      </c>
      <c r="B31" s="113" t="s">
        <v>202</v>
      </c>
      <c r="C31" s="23" t="s">
        <v>203</v>
      </c>
      <c r="D31" s="23" t="s">
        <v>106</v>
      </c>
      <c r="E31" s="23" t="s">
        <v>107</v>
      </c>
      <c r="F31" s="23" t="s">
        <v>218</v>
      </c>
      <c r="G31" s="23" t="s">
        <v>219</v>
      </c>
      <c r="H31" s="22">
        <v>65000</v>
      </c>
      <c r="I31" s="22">
        <v>65000</v>
      </c>
      <c r="J31" s="22"/>
      <c r="K31" s="22"/>
      <c r="L31" s="22">
        <v>65000</v>
      </c>
      <c r="M31" s="22"/>
      <c r="N31" s="22"/>
      <c r="O31" s="22"/>
      <c r="P31" s="22"/>
      <c r="Q31" s="22"/>
      <c r="R31" s="22"/>
      <c r="S31" s="22"/>
      <c r="T31" s="22"/>
      <c r="U31" s="22"/>
      <c r="V31" s="22"/>
      <c r="W31" s="22"/>
    </row>
    <row r="32" ht="31.5" customHeight="1" spans="1:23">
      <c r="A32" s="117" t="s">
        <v>45</v>
      </c>
      <c r="B32" s="113" t="s">
        <v>202</v>
      </c>
      <c r="C32" s="23" t="s">
        <v>203</v>
      </c>
      <c r="D32" s="23" t="s">
        <v>106</v>
      </c>
      <c r="E32" s="23" t="s">
        <v>107</v>
      </c>
      <c r="F32" s="23" t="s">
        <v>220</v>
      </c>
      <c r="G32" s="23" t="s">
        <v>221</v>
      </c>
      <c r="H32" s="22">
        <v>50000</v>
      </c>
      <c r="I32" s="22">
        <v>50000</v>
      </c>
      <c r="J32" s="22">
        <v>12500</v>
      </c>
      <c r="K32" s="22"/>
      <c r="L32" s="22">
        <v>37500</v>
      </c>
      <c r="M32" s="22"/>
      <c r="N32" s="22"/>
      <c r="O32" s="22"/>
      <c r="P32" s="22"/>
      <c r="Q32" s="22"/>
      <c r="R32" s="22"/>
      <c r="S32" s="22"/>
      <c r="T32" s="22"/>
      <c r="U32" s="22"/>
      <c r="V32" s="22"/>
      <c r="W32" s="22"/>
    </row>
    <row r="33" ht="31.5" customHeight="1" spans="1:23">
      <c r="A33" s="117" t="s">
        <v>45</v>
      </c>
      <c r="B33" s="113" t="s">
        <v>202</v>
      </c>
      <c r="C33" s="23" t="s">
        <v>203</v>
      </c>
      <c r="D33" s="23" t="s">
        <v>106</v>
      </c>
      <c r="E33" s="23" t="s">
        <v>107</v>
      </c>
      <c r="F33" s="23" t="s">
        <v>222</v>
      </c>
      <c r="G33" s="23" t="s">
        <v>223</v>
      </c>
      <c r="H33" s="22">
        <v>14592.13</v>
      </c>
      <c r="I33" s="22">
        <v>14592.13</v>
      </c>
      <c r="J33" s="22">
        <v>3648.03</v>
      </c>
      <c r="K33" s="22"/>
      <c r="L33" s="22">
        <v>10944.1</v>
      </c>
      <c r="M33" s="22"/>
      <c r="N33" s="22"/>
      <c r="O33" s="22"/>
      <c r="P33" s="22"/>
      <c r="Q33" s="22"/>
      <c r="R33" s="22"/>
      <c r="S33" s="22"/>
      <c r="T33" s="22"/>
      <c r="U33" s="22"/>
      <c r="V33" s="22"/>
      <c r="W33" s="22"/>
    </row>
    <row r="34" ht="31.5" customHeight="1" spans="1:23">
      <c r="A34" s="117" t="s">
        <v>45</v>
      </c>
      <c r="B34" s="113" t="s">
        <v>202</v>
      </c>
      <c r="C34" s="23" t="s">
        <v>203</v>
      </c>
      <c r="D34" s="23" t="s">
        <v>106</v>
      </c>
      <c r="E34" s="23" t="s">
        <v>107</v>
      </c>
      <c r="F34" s="23" t="s">
        <v>224</v>
      </c>
      <c r="G34" s="23" t="s">
        <v>225</v>
      </c>
      <c r="H34" s="22">
        <v>40000</v>
      </c>
      <c r="I34" s="22">
        <v>40000</v>
      </c>
      <c r="J34" s="22">
        <v>10000</v>
      </c>
      <c r="K34" s="22"/>
      <c r="L34" s="22">
        <v>30000</v>
      </c>
      <c r="M34" s="22"/>
      <c r="N34" s="22"/>
      <c r="O34" s="22"/>
      <c r="P34" s="22"/>
      <c r="Q34" s="22"/>
      <c r="R34" s="22"/>
      <c r="S34" s="22"/>
      <c r="T34" s="22"/>
      <c r="U34" s="22"/>
      <c r="V34" s="22"/>
      <c r="W34" s="22"/>
    </row>
    <row r="35" ht="31.5" customHeight="1" spans="1:23">
      <c r="A35" s="117" t="s">
        <v>45</v>
      </c>
      <c r="B35" s="113" t="s">
        <v>202</v>
      </c>
      <c r="C35" s="23" t="s">
        <v>203</v>
      </c>
      <c r="D35" s="23" t="s">
        <v>106</v>
      </c>
      <c r="E35" s="23" t="s">
        <v>107</v>
      </c>
      <c r="F35" s="23" t="s">
        <v>226</v>
      </c>
      <c r="G35" s="23" t="s">
        <v>227</v>
      </c>
      <c r="H35" s="22">
        <v>20000</v>
      </c>
      <c r="I35" s="22">
        <v>20000</v>
      </c>
      <c r="J35" s="22">
        <v>5000</v>
      </c>
      <c r="K35" s="22"/>
      <c r="L35" s="22">
        <v>15000</v>
      </c>
      <c r="M35" s="22"/>
      <c r="N35" s="22"/>
      <c r="O35" s="22"/>
      <c r="P35" s="22"/>
      <c r="Q35" s="22"/>
      <c r="R35" s="22"/>
      <c r="S35" s="22"/>
      <c r="T35" s="22"/>
      <c r="U35" s="22"/>
      <c r="V35" s="22"/>
      <c r="W35" s="22"/>
    </row>
    <row r="36" ht="31.5" customHeight="1" spans="1:23">
      <c r="A36" s="117" t="s">
        <v>45</v>
      </c>
      <c r="B36" s="113" t="s">
        <v>202</v>
      </c>
      <c r="C36" s="23" t="s">
        <v>203</v>
      </c>
      <c r="D36" s="23" t="s">
        <v>106</v>
      </c>
      <c r="E36" s="23" t="s">
        <v>107</v>
      </c>
      <c r="F36" s="23" t="s">
        <v>204</v>
      </c>
      <c r="G36" s="23" t="s">
        <v>205</v>
      </c>
      <c r="H36" s="22">
        <v>217096.94</v>
      </c>
      <c r="I36" s="22">
        <v>217096.94</v>
      </c>
      <c r="J36" s="22">
        <v>54274.24</v>
      </c>
      <c r="K36" s="22"/>
      <c r="L36" s="22">
        <v>162822.7</v>
      </c>
      <c r="M36" s="22"/>
      <c r="N36" s="22"/>
      <c r="O36" s="22"/>
      <c r="P36" s="22"/>
      <c r="Q36" s="22"/>
      <c r="R36" s="22"/>
      <c r="S36" s="22"/>
      <c r="T36" s="22"/>
      <c r="U36" s="22"/>
      <c r="V36" s="22"/>
      <c r="W36" s="22"/>
    </row>
    <row r="37" ht="31.5" customHeight="1" spans="1:23">
      <c r="A37" s="117" t="s">
        <v>45</v>
      </c>
      <c r="B37" s="113" t="s">
        <v>202</v>
      </c>
      <c r="C37" s="23" t="s">
        <v>203</v>
      </c>
      <c r="D37" s="23" t="s">
        <v>106</v>
      </c>
      <c r="E37" s="23" t="s">
        <v>107</v>
      </c>
      <c r="F37" s="23" t="s">
        <v>228</v>
      </c>
      <c r="G37" s="23" t="s">
        <v>229</v>
      </c>
      <c r="H37" s="22">
        <v>9000</v>
      </c>
      <c r="I37" s="22">
        <v>9000</v>
      </c>
      <c r="J37" s="22"/>
      <c r="K37" s="22"/>
      <c r="L37" s="22">
        <v>9000</v>
      </c>
      <c r="M37" s="22"/>
      <c r="N37" s="22"/>
      <c r="O37" s="22"/>
      <c r="P37" s="22"/>
      <c r="Q37" s="22"/>
      <c r="R37" s="22"/>
      <c r="S37" s="22"/>
      <c r="T37" s="22"/>
      <c r="U37" s="22"/>
      <c r="V37" s="22"/>
      <c r="W37" s="22"/>
    </row>
    <row r="38" ht="18.75" customHeight="1" spans="1:23">
      <c r="A38" s="31" t="s">
        <v>118</v>
      </c>
      <c r="B38" s="32"/>
      <c r="C38" s="32"/>
      <c r="D38" s="32"/>
      <c r="E38" s="32"/>
      <c r="F38" s="32"/>
      <c r="G38" s="33"/>
      <c r="H38" s="22">
        <v>11713797.96</v>
      </c>
      <c r="I38" s="22">
        <v>11713797.96</v>
      </c>
      <c r="J38" s="22">
        <v>2927785.16</v>
      </c>
      <c r="K38" s="22"/>
      <c r="L38" s="22">
        <v>8786012.8</v>
      </c>
      <c r="M38" s="22"/>
      <c r="N38" s="22"/>
      <c r="O38" s="22"/>
      <c r="P38" s="22"/>
      <c r="Q38" s="22"/>
      <c r="R38" s="22"/>
      <c r="S38" s="22"/>
      <c r="T38" s="22"/>
      <c r="U38" s="22"/>
      <c r="V38" s="22"/>
      <c r="W38" s="22"/>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1"/>
  <sheetViews>
    <sheetView showZeros="0" workbookViewId="0">
      <selection activeCell="J34" sqref="J34"/>
    </sheetView>
  </sheetViews>
  <sheetFormatPr defaultColWidth="9.14166666666667" defaultRowHeight="14.25" customHeight="1"/>
  <cols>
    <col min="1" max="1" width="14.575" customWidth="1"/>
    <col min="2" max="2" width="21" customWidth="1"/>
    <col min="3" max="3" width="31.2833333333333" customWidth="1"/>
    <col min="4" max="4" width="23.85" customWidth="1"/>
    <col min="5" max="5" width="15.575" customWidth="1"/>
    <col min="6" max="6" width="19.7083333333333" customWidth="1"/>
    <col min="7" max="7" width="14.85" customWidth="1"/>
    <col min="8" max="8" width="19.7083333333333" customWidth="1"/>
    <col min="9" max="16" width="14.1416666666667" customWidth="1"/>
    <col min="17" max="17" width="13.575" customWidth="1"/>
    <col min="18" max="23" width="15.1416666666667" customWidth="1"/>
  </cols>
  <sheetData>
    <row r="1" ht="13.5" customHeight="1" spans="1:23">
      <c r="E1" s="1"/>
      <c r="F1" s="1"/>
      <c r="G1" s="1"/>
      <c r="H1" s="1"/>
      <c r="U1" s="109"/>
      <c r="W1" s="55" t="s">
        <v>230</v>
      </c>
    </row>
    <row r="2" ht="27.75" customHeight="1" spans="1:23">
      <c r="A2" s="27" t="s">
        <v>231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"单位名称："&amp;"云南省草地动物科学研究院"</f>
        <v>单位名称：云南省草地动物科学研究院</v>
      </c>
      <c r="B3" s="110" t="str">
        <f t="shared" si="0"/>
        <v>单位名称：云南省草地动物科学研究院</v>
      </c>
      <c r="C3" s="110"/>
      <c r="D3" s="110"/>
      <c r="E3" s="110"/>
      <c r="F3" s="110"/>
      <c r="G3" s="110"/>
      <c r="H3" s="110"/>
      <c r="I3" s="110"/>
      <c r="J3" s="6"/>
      <c r="K3" s="6"/>
      <c r="L3" s="6"/>
      <c r="M3" s="6"/>
      <c r="N3" s="6"/>
      <c r="O3" s="6"/>
      <c r="P3" s="6"/>
      <c r="Q3" s="6"/>
      <c r="U3" s="109"/>
      <c r="W3" s="105" t="s">
        <v>143</v>
      </c>
    </row>
    <row r="4" ht="21.75" customHeight="1" spans="1:23">
      <c r="A4" s="8" t="s">
        <v>232</v>
      </c>
      <c r="B4" s="8" t="s">
        <v>153</v>
      </c>
      <c r="C4" s="8" t="s">
        <v>154</v>
      </c>
      <c r="D4" s="8" t="s">
        <v>233</v>
      </c>
      <c r="E4" s="9" t="s">
        <v>155</v>
      </c>
      <c r="F4" s="9" t="s">
        <v>156</v>
      </c>
      <c r="G4" s="9" t="s">
        <v>157</v>
      </c>
      <c r="H4" s="9" t="s">
        <v>158</v>
      </c>
      <c r="I4" s="62" t="s">
        <v>30</v>
      </c>
      <c r="J4" s="62" t="s">
        <v>234</v>
      </c>
      <c r="K4" s="62"/>
      <c r="L4" s="62"/>
      <c r="M4" s="62"/>
      <c r="N4" s="111" t="s">
        <v>160</v>
      </c>
      <c r="O4" s="111"/>
      <c r="P4" s="111"/>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2" t="s">
        <v>33</v>
      </c>
      <c r="O5" s="112" t="s">
        <v>34</v>
      </c>
      <c r="P5" s="112" t="s">
        <v>35</v>
      </c>
      <c r="Q5" s="14"/>
      <c r="R5" s="9" t="s">
        <v>32</v>
      </c>
      <c r="S5" s="9" t="s">
        <v>43</v>
      </c>
      <c r="T5" s="9" t="s">
        <v>166</v>
      </c>
      <c r="U5" s="9" t="s">
        <v>39</v>
      </c>
      <c r="V5" s="9" t="s">
        <v>40</v>
      </c>
      <c r="W5" s="9" t="s">
        <v>41</v>
      </c>
    </row>
    <row r="6" ht="40.5" customHeight="1" spans="1:23">
      <c r="A6" s="16"/>
      <c r="B6" s="16"/>
      <c r="C6" s="16"/>
      <c r="D6" s="16"/>
      <c r="E6" s="17"/>
      <c r="F6" s="17"/>
      <c r="G6" s="17"/>
      <c r="H6" s="17"/>
      <c r="I6" s="62"/>
      <c r="J6" s="47" t="s">
        <v>32</v>
      </c>
      <c r="K6" s="47" t="s">
        <v>235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23"/>
      <c r="B8" s="113"/>
      <c r="C8" s="23" t="s">
        <v>236</v>
      </c>
      <c r="D8" s="23"/>
      <c r="E8" s="23"/>
      <c r="F8" s="23"/>
      <c r="G8" s="23"/>
      <c r="H8" s="23"/>
      <c r="I8" s="114">
        <v>46411.78</v>
      </c>
      <c r="J8" s="114"/>
      <c r="K8" s="114"/>
      <c r="L8" s="114"/>
      <c r="M8" s="114"/>
      <c r="N8" s="114">
        <v>46411.78</v>
      </c>
      <c r="O8" s="114"/>
      <c r="P8" s="114"/>
      <c r="Q8" s="114"/>
      <c r="R8" s="114"/>
      <c r="S8" s="114"/>
      <c r="T8" s="114"/>
      <c r="U8" s="89"/>
      <c r="V8" s="114"/>
      <c r="W8" s="114"/>
    </row>
    <row r="9" ht="33" customHeight="1" spans="1:23">
      <c r="A9" s="23" t="s">
        <v>237</v>
      </c>
      <c r="B9" s="113" t="s">
        <v>238</v>
      </c>
      <c r="C9" s="23" t="s">
        <v>236</v>
      </c>
      <c r="D9" s="23" t="s">
        <v>45</v>
      </c>
      <c r="E9" s="23" t="s">
        <v>75</v>
      </c>
      <c r="F9" s="23" t="s">
        <v>76</v>
      </c>
      <c r="G9" s="23" t="s">
        <v>220</v>
      </c>
      <c r="H9" s="23" t="s">
        <v>221</v>
      </c>
      <c r="I9" s="114">
        <v>3321</v>
      </c>
      <c r="J9" s="114"/>
      <c r="K9" s="114"/>
      <c r="L9" s="114"/>
      <c r="M9" s="114"/>
      <c r="N9" s="114">
        <v>3321</v>
      </c>
      <c r="O9" s="114"/>
      <c r="P9" s="114"/>
      <c r="Q9" s="114"/>
      <c r="R9" s="114"/>
      <c r="S9" s="114"/>
      <c r="T9" s="114"/>
      <c r="U9" s="89"/>
      <c r="V9" s="114"/>
      <c r="W9" s="114"/>
    </row>
    <row r="10" ht="33" customHeight="1" spans="1:23">
      <c r="A10" s="23" t="s">
        <v>237</v>
      </c>
      <c r="B10" s="113" t="s">
        <v>238</v>
      </c>
      <c r="C10" s="23" t="s">
        <v>236</v>
      </c>
      <c r="D10" s="23" t="s">
        <v>45</v>
      </c>
      <c r="E10" s="23" t="s">
        <v>75</v>
      </c>
      <c r="F10" s="23" t="s">
        <v>76</v>
      </c>
      <c r="G10" s="23" t="s">
        <v>239</v>
      </c>
      <c r="H10" s="23" t="s">
        <v>240</v>
      </c>
      <c r="I10" s="114">
        <v>6076</v>
      </c>
      <c r="J10" s="114"/>
      <c r="K10" s="114"/>
      <c r="L10" s="114"/>
      <c r="M10" s="114"/>
      <c r="N10" s="114">
        <v>6076</v>
      </c>
      <c r="O10" s="114"/>
      <c r="P10" s="114"/>
      <c r="Q10" s="114"/>
      <c r="R10" s="114"/>
      <c r="S10" s="114"/>
      <c r="T10" s="114"/>
      <c r="U10" s="89"/>
      <c r="V10" s="114"/>
      <c r="W10" s="114"/>
    </row>
    <row r="11" ht="33" customHeight="1" spans="1:23">
      <c r="A11" s="23" t="s">
        <v>237</v>
      </c>
      <c r="B11" s="113" t="s">
        <v>238</v>
      </c>
      <c r="C11" s="23" t="s">
        <v>236</v>
      </c>
      <c r="D11" s="23" t="s">
        <v>45</v>
      </c>
      <c r="E11" s="23" t="s">
        <v>75</v>
      </c>
      <c r="F11" s="23" t="s">
        <v>76</v>
      </c>
      <c r="G11" s="23" t="s">
        <v>241</v>
      </c>
      <c r="H11" s="23" t="s">
        <v>242</v>
      </c>
      <c r="I11" s="114">
        <v>37014.78</v>
      </c>
      <c r="J11" s="114"/>
      <c r="K11" s="114"/>
      <c r="L11" s="114"/>
      <c r="M11" s="114"/>
      <c r="N11" s="114">
        <v>37014.78</v>
      </c>
      <c r="O11" s="114"/>
      <c r="P11" s="114"/>
      <c r="Q11" s="114"/>
      <c r="R11" s="114"/>
      <c r="S11" s="114"/>
      <c r="T11" s="114"/>
      <c r="U11" s="89"/>
      <c r="V11" s="114"/>
      <c r="W11" s="114"/>
    </row>
    <row r="12" ht="33" customHeight="1" spans="1:23">
      <c r="A12" s="23"/>
      <c r="B12" s="23"/>
      <c r="C12" s="23" t="s">
        <v>243</v>
      </c>
      <c r="D12" s="23"/>
      <c r="E12" s="23"/>
      <c r="F12" s="23"/>
      <c r="G12" s="23"/>
      <c r="H12" s="23"/>
      <c r="I12" s="114">
        <v>159359.07</v>
      </c>
      <c r="J12" s="114"/>
      <c r="K12" s="114"/>
      <c r="L12" s="114"/>
      <c r="M12" s="114"/>
      <c r="N12" s="114">
        <v>159359.07</v>
      </c>
      <c r="O12" s="114"/>
      <c r="P12" s="114"/>
      <c r="Q12" s="114"/>
      <c r="R12" s="114"/>
      <c r="S12" s="114"/>
      <c r="T12" s="114"/>
      <c r="U12" s="89"/>
      <c r="V12" s="114"/>
      <c r="W12" s="114"/>
    </row>
    <row r="13" ht="33" customHeight="1" spans="1:23">
      <c r="A13" s="23" t="s">
        <v>244</v>
      </c>
      <c r="B13" s="113" t="s">
        <v>245</v>
      </c>
      <c r="C13" s="23" t="s">
        <v>243</v>
      </c>
      <c r="D13" s="23" t="s">
        <v>45</v>
      </c>
      <c r="E13" s="23" t="s">
        <v>75</v>
      </c>
      <c r="F13" s="23" t="s">
        <v>76</v>
      </c>
      <c r="G13" s="23" t="s">
        <v>220</v>
      </c>
      <c r="H13" s="23" t="s">
        <v>221</v>
      </c>
      <c r="I13" s="114">
        <v>128963.07</v>
      </c>
      <c r="J13" s="114"/>
      <c r="K13" s="114"/>
      <c r="L13" s="114"/>
      <c r="M13" s="114"/>
      <c r="N13" s="114">
        <v>128963.07</v>
      </c>
      <c r="O13" s="114"/>
      <c r="P13" s="114"/>
      <c r="Q13" s="114"/>
      <c r="R13" s="114"/>
      <c r="S13" s="114"/>
      <c r="T13" s="114"/>
      <c r="U13" s="89"/>
      <c r="V13" s="114"/>
      <c r="W13" s="114"/>
    </row>
    <row r="14" ht="33" customHeight="1" spans="1:23">
      <c r="A14" s="23" t="s">
        <v>244</v>
      </c>
      <c r="B14" s="113" t="s">
        <v>245</v>
      </c>
      <c r="C14" s="23" t="s">
        <v>243</v>
      </c>
      <c r="D14" s="23" t="s">
        <v>45</v>
      </c>
      <c r="E14" s="23" t="s">
        <v>75</v>
      </c>
      <c r="F14" s="23" t="s">
        <v>76</v>
      </c>
      <c r="G14" s="23" t="s">
        <v>239</v>
      </c>
      <c r="H14" s="23" t="s">
        <v>240</v>
      </c>
      <c r="I14" s="114">
        <v>30396</v>
      </c>
      <c r="J14" s="114"/>
      <c r="K14" s="114"/>
      <c r="L14" s="114"/>
      <c r="M14" s="114"/>
      <c r="N14" s="114">
        <v>30396</v>
      </c>
      <c r="O14" s="114"/>
      <c r="P14" s="114"/>
      <c r="Q14" s="114"/>
      <c r="R14" s="114"/>
      <c r="S14" s="114"/>
      <c r="T14" s="114"/>
      <c r="U14" s="89"/>
      <c r="V14" s="114"/>
      <c r="W14" s="114"/>
    </row>
    <row r="15" ht="33" customHeight="1" spans="1:23">
      <c r="A15" s="23"/>
      <c r="B15" s="23"/>
      <c r="C15" s="23" t="s">
        <v>246</v>
      </c>
      <c r="D15" s="23"/>
      <c r="E15" s="23"/>
      <c r="F15" s="23"/>
      <c r="G15" s="23"/>
      <c r="H15" s="23"/>
      <c r="I15" s="114">
        <v>994400</v>
      </c>
      <c r="J15" s="114"/>
      <c r="K15" s="114"/>
      <c r="L15" s="114"/>
      <c r="M15" s="114"/>
      <c r="N15" s="114">
        <v>994400</v>
      </c>
      <c r="O15" s="114"/>
      <c r="P15" s="114"/>
      <c r="Q15" s="114"/>
      <c r="R15" s="114"/>
      <c r="S15" s="114"/>
      <c r="T15" s="114"/>
      <c r="U15" s="89"/>
      <c r="V15" s="114"/>
      <c r="W15" s="114"/>
    </row>
    <row r="16" ht="33" customHeight="1" spans="1:23">
      <c r="A16" s="23" t="s">
        <v>244</v>
      </c>
      <c r="B16" s="113" t="s">
        <v>247</v>
      </c>
      <c r="C16" s="23" t="s">
        <v>246</v>
      </c>
      <c r="D16" s="23" t="s">
        <v>45</v>
      </c>
      <c r="E16" s="23" t="s">
        <v>75</v>
      </c>
      <c r="F16" s="23" t="s">
        <v>76</v>
      </c>
      <c r="G16" s="23" t="s">
        <v>220</v>
      </c>
      <c r="H16" s="23" t="s">
        <v>221</v>
      </c>
      <c r="I16" s="114">
        <v>70000</v>
      </c>
      <c r="J16" s="114"/>
      <c r="K16" s="114"/>
      <c r="L16" s="114"/>
      <c r="M16" s="114"/>
      <c r="N16" s="114">
        <v>70000</v>
      </c>
      <c r="O16" s="114"/>
      <c r="P16" s="114"/>
      <c r="Q16" s="114"/>
      <c r="R16" s="114"/>
      <c r="S16" s="114"/>
      <c r="T16" s="114"/>
      <c r="U16" s="89"/>
      <c r="V16" s="114"/>
      <c r="W16" s="114"/>
    </row>
    <row r="17" ht="33" customHeight="1" spans="1:23">
      <c r="A17" s="23" t="s">
        <v>244</v>
      </c>
      <c r="B17" s="113" t="s">
        <v>247</v>
      </c>
      <c r="C17" s="23" t="s">
        <v>246</v>
      </c>
      <c r="D17" s="23" t="s">
        <v>45</v>
      </c>
      <c r="E17" s="23" t="s">
        <v>75</v>
      </c>
      <c r="F17" s="23" t="s">
        <v>76</v>
      </c>
      <c r="G17" s="23" t="s">
        <v>222</v>
      </c>
      <c r="H17" s="23" t="s">
        <v>223</v>
      </c>
      <c r="I17" s="114">
        <v>50000</v>
      </c>
      <c r="J17" s="114"/>
      <c r="K17" s="114"/>
      <c r="L17" s="114"/>
      <c r="M17" s="114"/>
      <c r="N17" s="114">
        <v>50000</v>
      </c>
      <c r="O17" s="114"/>
      <c r="P17" s="114"/>
      <c r="Q17" s="114"/>
      <c r="R17" s="114"/>
      <c r="S17" s="114"/>
      <c r="T17" s="114"/>
      <c r="U17" s="89"/>
      <c r="V17" s="114"/>
      <c r="W17" s="114"/>
    </row>
    <row r="18" ht="33" customHeight="1" spans="1:23">
      <c r="A18" s="23" t="s">
        <v>244</v>
      </c>
      <c r="B18" s="113" t="s">
        <v>247</v>
      </c>
      <c r="C18" s="23" t="s">
        <v>246</v>
      </c>
      <c r="D18" s="23" t="s">
        <v>45</v>
      </c>
      <c r="E18" s="23" t="s">
        <v>75</v>
      </c>
      <c r="F18" s="23" t="s">
        <v>76</v>
      </c>
      <c r="G18" s="23" t="s">
        <v>239</v>
      </c>
      <c r="H18" s="23" t="s">
        <v>240</v>
      </c>
      <c r="I18" s="114">
        <v>470000</v>
      </c>
      <c r="J18" s="114"/>
      <c r="K18" s="114"/>
      <c r="L18" s="114"/>
      <c r="M18" s="114"/>
      <c r="N18" s="114">
        <v>470000</v>
      </c>
      <c r="O18" s="114"/>
      <c r="P18" s="114"/>
      <c r="Q18" s="114"/>
      <c r="R18" s="114"/>
      <c r="S18" s="114"/>
      <c r="T18" s="114"/>
      <c r="U18" s="89"/>
      <c r="V18" s="114"/>
      <c r="W18" s="114"/>
    </row>
    <row r="19" ht="33" customHeight="1" spans="1:23">
      <c r="A19" s="23" t="s">
        <v>244</v>
      </c>
      <c r="B19" s="113" t="s">
        <v>247</v>
      </c>
      <c r="C19" s="23" t="s">
        <v>246</v>
      </c>
      <c r="D19" s="23" t="s">
        <v>45</v>
      </c>
      <c r="E19" s="23" t="s">
        <v>75</v>
      </c>
      <c r="F19" s="23" t="s">
        <v>76</v>
      </c>
      <c r="G19" s="23" t="s">
        <v>226</v>
      </c>
      <c r="H19" s="23" t="s">
        <v>227</v>
      </c>
      <c r="I19" s="114">
        <v>54400</v>
      </c>
      <c r="J19" s="114"/>
      <c r="K19" s="114"/>
      <c r="L19" s="114"/>
      <c r="M19" s="114"/>
      <c r="N19" s="114">
        <v>54400</v>
      </c>
      <c r="O19" s="114"/>
      <c r="P19" s="114"/>
      <c r="Q19" s="114"/>
      <c r="R19" s="114"/>
      <c r="S19" s="114"/>
      <c r="T19" s="114"/>
      <c r="U19" s="89"/>
      <c r="V19" s="114"/>
      <c r="W19" s="114"/>
    </row>
    <row r="20" ht="33" customHeight="1" spans="1:23">
      <c r="A20" s="23" t="s">
        <v>244</v>
      </c>
      <c r="B20" s="113" t="s">
        <v>247</v>
      </c>
      <c r="C20" s="23" t="s">
        <v>246</v>
      </c>
      <c r="D20" s="23" t="s">
        <v>45</v>
      </c>
      <c r="E20" s="23" t="s">
        <v>75</v>
      </c>
      <c r="F20" s="23" t="s">
        <v>76</v>
      </c>
      <c r="G20" s="23" t="s">
        <v>241</v>
      </c>
      <c r="H20" s="23" t="s">
        <v>242</v>
      </c>
      <c r="I20" s="114">
        <v>350000</v>
      </c>
      <c r="J20" s="114"/>
      <c r="K20" s="114"/>
      <c r="L20" s="114"/>
      <c r="M20" s="114"/>
      <c r="N20" s="114">
        <v>350000</v>
      </c>
      <c r="O20" s="114"/>
      <c r="P20" s="114"/>
      <c r="Q20" s="114"/>
      <c r="R20" s="114"/>
      <c r="S20" s="114"/>
      <c r="T20" s="114"/>
      <c r="U20" s="89"/>
      <c r="V20" s="114"/>
      <c r="W20" s="114"/>
    </row>
    <row r="21" ht="33" customHeight="1" spans="1:23">
      <c r="A21" s="23"/>
      <c r="B21" s="23"/>
      <c r="C21" s="23" t="s">
        <v>248</v>
      </c>
      <c r="D21" s="23"/>
      <c r="E21" s="23"/>
      <c r="F21" s="23"/>
      <c r="G21" s="23"/>
      <c r="H21" s="23"/>
      <c r="I21" s="114">
        <v>199216.66</v>
      </c>
      <c r="J21" s="114"/>
      <c r="K21" s="114"/>
      <c r="L21" s="114"/>
      <c r="M21" s="114"/>
      <c r="N21" s="114">
        <v>199216.66</v>
      </c>
      <c r="O21" s="114"/>
      <c r="P21" s="114"/>
      <c r="Q21" s="114"/>
      <c r="R21" s="114"/>
      <c r="S21" s="114"/>
      <c r="T21" s="114"/>
      <c r="U21" s="89"/>
      <c r="V21" s="114"/>
      <c r="W21" s="114"/>
    </row>
    <row r="22" ht="33" customHeight="1" spans="1:23">
      <c r="A22" s="23" t="s">
        <v>237</v>
      </c>
      <c r="B22" s="113" t="s">
        <v>249</v>
      </c>
      <c r="C22" s="23" t="s">
        <v>248</v>
      </c>
      <c r="D22" s="23" t="s">
        <v>45</v>
      </c>
      <c r="E22" s="23" t="s">
        <v>63</v>
      </c>
      <c r="F22" s="23" t="s">
        <v>64</v>
      </c>
      <c r="G22" s="23" t="s">
        <v>208</v>
      </c>
      <c r="H22" s="23" t="s">
        <v>209</v>
      </c>
      <c r="I22" s="114">
        <v>50000</v>
      </c>
      <c r="J22" s="114"/>
      <c r="K22" s="114"/>
      <c r="L22" s="114"/>
      <c r="M22" s="114"/>
      <c r="N22" s="114">
        <v>50000</v>
      </c>
      <c r="O22" s="114"/>
      <c r="P22" s="114"/>
      <c r="Q22" s="114"/>
      <c r="R22" s="114"/>
      <c r="S22" s="114"/>
      <c r="T22" s="114"/>
      <c r="U22" s="89"/>
      <c r="V22" s="114"/>
      <c r="W22" s="114"/>
    </row>
    <row r="23" ht="33" customHeight="1" spans="1:23">
      <c r="A23" s="23" t="s">
        <v>237</v>
      </c>
      <c r="B23" s="113" t="s">
        <v>249</v>
      </c>
      <c r="C23" s="23" t="s">
        <v>248</v>
      </c>
      <c r="D23" s="23" t="s">
        <v>45</v>
      </c>
      <c r="E23" s="23" t="s">
        <v>63</v>
      </c>
      <c r="F23" s="23" t="s">
        <v>64</v>
      </c>
      <c r="G23" s="23" t="s">
        <v>220</v>
      </c>
      <c r="H23" s="23" t="s">
        <v>221</v>
      </c>
      <c r="I23" s="114">
        <v>95244.16</v>
      </c>
      <c r="J23" s="114"/>
      <c r="K23" s="114"/>
      <c r="L23" s="114"/>
      <c r="M23" s="114"/>
      <c r="N23" s="114">
        <v>95244.16</v>
      </c>
      <c r="O23" s="114"/>
      <c r="P23" s="114"/>
      <c r="Q23" s="114"/>
      <c r="R23" s="114"/>
      <c r="S23" s="114"/>
      <c r="T23" s="114"/>
      <c r="U23" s="89"/>
      <c r="V23" s="114"/>
      <c r="W23" s="114"/>
    </row>
    <row r="24" ht="33" customHeight="1" spans="1:23">
      <c r="A24" s="23" t="s">
        <v>237</v>
      </c>
      <c r="B24" s="113" t="s">
        <v>249</v>
      </c>
      <c r="C24" s="23" t="s">
        <v>248</v>
      </c>
      <c r="D24" s="23" t="s">
        <v>45</v>
      </c>
      <c r="E24" s="23" t="s">
        <v>63</v>
      </c>
      <c r="F24" s="23" t="s">
        <v>64</v>
      </c>
      <c r="G24" s="23" t="s">
        <v>226</v>
      </c>
      <c r="H24" s="23" t="s">
        <v>227</v>
      </c>
      <c r="I24" s="114">
        <v>53972.5</v>
      </c>
      <c r="J24" s="114"/>
      <c r="K24" s="114"/>
      <c r="L24" s="114"/>
      <c r="M24" s="114"/>
      <c r="N24" s="114">
        <v>53972.5</v>
      </c>
      <c r="O24" s="114"/>
      <c r="P24" s="114"/>
      <c r="Q24" s="114"/>
      <c r="R24" s="114"/>
      <c r="S24" s="114"/>
      <c r="T24" s="114"/>
      <c r="U24" s="89"/>
      <c r="V24" s="114"/>
      <c r="W24" s="114"/>
    </row>
    <row r="25" ht="33" customHeight="1" spans="1:23">
      <c r="A25" s="23"/>
      <c r="B25" s="23"/>
      <c r="C25" s="23" t="s">
        <v>250</v>
      </c>
      <c r="D25" s="23"/>
      <c r="E25" s="23"/>
      <c r="F25" s="23"/>
      <c r="G25" s="23"/>
      <c r="H25" s="23"/>
      <c r="I25" s="114">
        <v>251041.99</v>
      </c>
      <c r="J25" s="114"/>
      <c r="K25" s="114"/>
      <c r="L25" s="114"/>
      <c r="M25" s="114"/>
      <c r="N25" s="114">
        <v>251041.99</v>
      </c>
      <c r="O25" s="114"/>
      <c r="P25" s="114"/>
      <c r="Q25" s="114"/>
      <c r="R25" s="114"/>
      <c r="S25" s="114"/>
      <c r="T25" s="114"/>
      <c r="U25" s="89"/>
      <c r="V25" s="114"/>
      <c r="W25" s="114"/>
    </row>
    <row r="26" ht="33" customHeight="1" spans="1:23">
      <c r="A26" s="23" t="s">
        <v>237</v>
      </c>
      <c r="B26" s="113" t="s">
        <v>251</v>
      </c>
      <c r="C26" s="23" t="s">
        <v>250</v>
      </c>
      <c r="D26" s="23" t="s">
        <v>45</v>
      </c>
      <c r="E26" s="23" t="s">
        <v>71</v>
      </c>
      <c r="F26" s="23" t="s">
        <v>72</v>
      </c>
      <c r="G26" s="23" t="s">
        <v>208</v>
      </c>
      <c r="H26" s="23" t="s">
        <v>209</v>
      </c>
      <c r="I26" s="114">
        <v>10000</v>
      </c>
      <c r="J26" s="114"/>
      <c r="K26" s="114"/>
      <c r="L26" s="114"/>
      <c r="M26" s="114"/>
      <c r="N26" s="114">
        <v>10000</v>
      </c>
      <c r="O26" s="114"/>
      <c r="P26" s="114"/>
      <c r="Q26" s="114"/>
      <c r="R26" s="114"/>
      <c r="S26" s="114"/>
      <c r="T26" s="114"/>
      <c r="U26" s="89"/>
      <c r="V26" s="114"/>
      <c r="W26" s="114"/>
    </row>
    <row r="27" ht="33" customHeight="1" spans="1:23">
      <c r="A27" s="23" t="s">
        <v>237</v>
      </c>
      <c r="B27" s="113" t="s">
        <v>251</v>
      </c>
      <c r="C27" s="23" t="s">
        <v>250</v>
      </c>
      <c r="D27" s="23" t="s">
        <v>45</v>
      </c>
      <c r="E27" s="23" t="s">
        <v>71</v>
      </c>
      <c r="F27" s="23" t="s">
        <v>72</v>
      </c>
      <c r="G27" s="23" t="s">
        <v>239</v>
      </c>
      <c r="H27" s="23" t="s">
        <v>240</v>
      </c>
      <c r="I27" s="114">
        <v>159981.92</v>
      </c>
      <c r="J27" s="114"/>
      <c r="K27" s="114"/>
      <c r="L27" s="114"/>
      <c r="M27" s="114"/>
      <c r="N27" s="114">
        <v>159981.92</v>
      </c>
      <c r="O27" s="114"/>
      <c r="P27" s="114"/>
      <c r="Q27" s="114"/>
      <c r="R27" s="114"/>
      <c r="S27" s="114"/>
      <c r="T27" s="114"/>
      <c r="U27" s="89"/>
      <c r="V27" s="114"/>
      <c r="W27" s="114"/>
    </row>
    <row r="28" ht="33" customHeight="1" spans="1:23">
      <c r="A28" s="23" t="s">
        <v>237</v>
      </c>
      <c r="B28" s="113" t="s">
        <v>251</v>
      </c>
      <c r="C28" s="23" t="s">
        <v>250</v>
      </c>
      <c r="D28" s="23" t="s">
        <v>45</v>
      </c>
      <c r="E28" s="23" t="s">
        <v>71</v>
      </c>
      <c r="F28" s="23" t="s">
        <v>72</v>
      </c>
      <c r="G28" s="23" t="s">
        <v>226</v>
      </c>
      <c r="H28" s="23" t="s">
        <v>227</v>
      </c>
      <c r="I28" s="114">
        <v>29960</v>
      </c>
      <c r="J28" s="114"/>
      <c r="K28" s="114"/>
      <c r="L28" s="114"/>
      <c r="M28" s="114"/>
      <c r="N28" s="114">
        <v>29960</v>
      </c>
      <c r="O28" s="114"/>
      <c r="P28" s="114"/>
      <c r="Q28" s="114"/>
      <c r="R28" s="114"/>
      <c r="S28" s="114"/>
      <c r="T28" s="114"/>
      <c r="U28" s="89"/>
      <c r="V28" s="114"/>
      <c r="W28" s="114"/>
    </row>
    <row r="29" ht="33" customHeight="1" spans="1:23">
      <c r="A29" s="23" t="s">
        <v>237</v>
      </c>
      <c r="B29" s="113" t="s">
        <v>251</v>
      </c>
      <c r="C29" s="23" t="s">
        <v>250</v>
      </c>
      <c r="D29" s="23" t="s">
        <v>45</v>
      </c>
      <c r="E29" s="23" t="s">
        <v>71</v>
      </c>
      <c r="F29" s="23" t="s">
        <v>72</v>
      </c>
      <c r="G29" s="23" t="s">
        <v>241</v>
      </c>
      <c r="H29" s="23" t="s">
        <v>242</v>
      </c>
      <c r="I29" s="114">
        <v>46500.07</v>
      </c>
      <c r="J29" s="114"/>
      <c r="K29" s="114"/>
      <c r="L29" s="114"/>
      <c r="M29" s="114"/>
      <c r="N29" s="114">
        <v>46500.07</v>
      </c>
      <c r="O29" s="114"/>
      <c r="P29" s="114"/>
      <c r="Q29" s="114"/>
      <c r="R29" s="114"/>
      <c r="S29" s="114"/>
      <c r="T29" s="114"/>
      <c r="U29" s="89"/>
      <c r="V29" s="114"/>
      <c r="W29" s="114"/>
    </row>
    <row r="30" ht="33" customHeight="1" spans="1:23">
      <c r="A30" s="23" t="s">
        <v>237</v>
      </c>
      <c r="B30" s="113" t="s">
        <v>251</v>
      </c>
      <c r="C30" s="23" t="s">
        <v>250</v>
      </c>
      <c r="D30" s="23" t="s">
        <v>45</v>
      </c>
      <c r="E30" s="23" t="s">
        <v>71</v>
      </c>
      <c r="F30" s="23" t="s">
        <v>72</v>
      </c>
      <c r="G30" s="23" t="s">
        <v>252</v>
      </c>
      <c r="H30" s="23" t="s">
        <v>253</v>
      </c>
      <c r="I30" s="114">
        <v>4600</v>
      </c>
      <c r="J30" s="114"/>
      <c r="K30" s="114"/>
      <c r="L30" s="114"/>
      <c r="M30" s="114"/>
      <c r="N30" s="114">
        <v>4600</v>
      </c>
      <c r="O30" s="114"/>
      <c r="P30" s="114"/>
      <c r="Q30" s="114"/>
      <c r="R30" s="114"/>
      <c r="S30" s="114"/>
      <c r="T30" s="114"/>
      <c r="U30" s="89"/>
      <c r="V30" s="114"/>
      <c r="W30" s="114"/>
    </row>
    <row r="31" ht="33" customHeight="1" spans="1:23">
      <c r="A31" s="23"/>
      <c r="B31" s="23"/>
      <c r="C31" s="23" t="s">
        <v>254</v>
      </c>
      <c r="D31" s="23"/>
      <c r="E31" s="23"/>
      <c r="F31" s="23"/>
      <c r="G31" s="23"/>
      <c r="H31" s="23"/>
      <c r="I31" s="114">
        <v>105646.11</v>
      </c>
      <c r="J31" s="114"/>
      <c r="K31" s="114"/>
      <c r="L31" s="114"/>
      <c r="M31" s="114"/>
      <c r="N31" s="114">
        <v>105646.11</v>
      </c>
      <c r="O31" s="114"/>
      <c r="P31" s="114"/>
      <c r="Q31" s="114"/>
      <c r="R31" s="114"/>
      <c r="S31" s="114"/>
      <c r="T31" s="114"/>
      <c r="U31" s="89"/>
      <c r="V31" s="114"/>
      <c r="W31" s="114"/>
    </row>
    <row r="32" ht="33" customHeight="1" spans="1:23">
      <c r="A32" s="23" t="s">
        <v>244</v>
      </c>
      <c r="B32" s="113" t="s">
        <v>255</v>
      </c>
      <c r="C32" s="23" t="s">
        <v>254</v>
      </c>
      <c r="D32" s="23" t="s">
        <v>45</v>
      </c>
      <c r="E32" s="23" t="s">
        <v>75</v>
      </c>
      <c r="F32" s="23" t="s">
        <v>76</v>
      </c>
      <c r="G32" s="23" t="s">
        <v>220</v>
      </c>
      <c r="H32" s="23" t="s">
        <v>221</v>
      </c>
      <c r="I32" s="114">
        <v>32540.46</v>
      </c>
      <c r="J32" s="114"/>
      <c r="K32" s="114"/>
      <c r="L32" s="114"/>
      <c r="M32" s="114"/>
      <c r="N32" s="114">
        <v>32540.46</v>
      </c>
      <c r="O32" s="114"/>
      <c r="P32" s="114"/>
      <c r="Q32" s="114"/>
      <c r="R32" s="114"/>
      <c r="S32" s="114"/>
      <c r="T32" s="114"/>
      <c r="U32" s="89"/>
      <c r="V32" s="114"/>
      <c r="W32" s="114"/>
    </row>
    <row r="33" ht="33" customHeight="1" spans="1:23">
      <c r="A33" s="23" t="s">
        <v>244</v>
      </c>
      <c r="B33" s="113" t="s">
        <v>255</v>
      </c>
      <c r="C33" s="23" t="s">
        <v>254</v>
      </c>
      <c r="D33" s="23" t="s">
        <v>45</v>
      </c>
      <c r="E33" s="23" t="s">
        <v>75</v>
      </c>
      <c r="F33" s="23" t="s">
        <v>76</v>
      </c>
      <c r="G33" s="23" t="s">
        <v>239</v>
      </c>
      <c r="H33" s="23" t="s">
        <v>240</v>
      </c>
      <c r="I33" s="114">
        <v>46169.9</v>
      </c>
      <c r="J33" s="114"/>
      <c r="K33" s="114"/>
      <c r="L33" s="114"/>
      <c r="M33" s="114"/>
      <c r="N33" s="114">
        <v>46169.9</v>
      </c>
      <c r="O33" s="114"/>
      <c r="P33" s="114"/>
      <c r="Q33" s="114"/>
      <c r="R33" s="114"/>
      <c r="S33" s="114"/>
      <c r="T33" s="114"/>
      <c r="U33" s="89"/>
      <c r="V33" s="114"/>
      <c r="W33" s="114"/>
    </row>
    <row r="34" ht="33" customHeight="1" spans="1:23">
      <c r="A34" s="23" t="s">
        <v>244</v>
      </c>
      <c r="B34" s="113" t="s">
        <v>255</v>
      </c>
      <c r="C34" s="23" t="s">
        <v>254</v>
      </c>
      <c r="D34" s="23" t="s">
        <v>45</v>
      </c>
      <c r="E34" s="23" t="s">
        <v>75</v>
      </c>
      <c r="F34" s="23" t="s">
        <v>76</v>
      </c>
      <c r="G34" s="23" t="s">
        <v>241</v>
      </c>
      <c r="H34" s="23" t="s">
        <v>242</v>
      </c>
      <c r="I34" s="114">
        <v>916.55</v>
      </c>
      <c r="J34" s="114"/>
      <c r="K34" s="114"/>
      <c r="L34" s="114"/>
      <c r="M34" s="114"/>
      <c r="N34" s="114">
        <v>916.55</v>
      </c>
      <c r="O34" s="114"/>
      <c r="P34" s="114"/>
      <c r="Q34" s="114"/>
      <c r="R34" s="114"/>
      <c r="S34" s="114"/>
      <c r="T34" s="114"/>
      <c r="U34" s="89"/>
      <c r="V34" s="114"/>
      <c r="W34" s="114"/>
    </row>
    <row r="35" ht="33" customHeight="1" spans="1:23">
      <c r="A35" s="23" t="s">
        <v>244</v>
      </c>
      <c r="B35" s="113" t="s">
        <v>255</v>
      </c>
      <c r="C35" s="23" t="s">
        <v>254</v>
      </c>
      <c r="D35" s="23" t="s">
        <v>45</v>
      </c>
      <c r="E35" s="23" t="s">
        <v>75</v>
      </c>
      <c r="F35" s="23" t="s">
        <v>76</v>
      </c>
      <c r="G35" s="23" t="s">
        <v>256</v>
      </c>
      <c r="H35" s="23" t="s">
        <v>257</v>
      </c>
      <c r="I35" s="114">
        <v>26019.2</v>
      </c>
      <c r="J35" s="114"/>
      <c r="K35" s="114"/>
      <c r="L35" s="114"/>
      <c r="M35" s="114"/>
      <c r="N35" s="114">
        <v>26019.2</v>
      </c>
      <c r="O35" s="114"/>
      <c r="P35" s="114"/>
      <c r="Q35" s="114"/>
      <c r="R35" s="114"/>
      <c r="S35" s="114"/>
      <c r="T35" s="114"/>
      <c r="U35" s="89"/>
      <c r="V35" s="114"/>
      <c r="W35" s="114"/>
    </row>
    <row r="36" ht="33" customHeight="1" spans="1:23">
      <c r="A36" s="23"/>
      <c r="B36" s="23"/>
      <c r="C36" s="23" t="s">
        <v>258</v>
      </c>
      <c r="D36" s="23"/>
      <c r="E36" s="23"/>
      <c r="F36" s="23"/>
      <c r="G36" s="23"/>
      <c r="H36" s="23"/>
      <c r="I36" s="114">
        <v>412610</v>
      </c>
      <c r="J36" s="114"/>
      <c r="K36" s="114"/>
      <c r="L36" s="114"/>
      <c r="M36" s="114"/>
      <c r="N36" s="114">
        <v>412610</v>
      </c>
      <c r="O36" s="114"/>
      <c r="P36" s="114"/>
      <c r="Q36" s="114"/>
      <c r="R36" s="114"/>
      <c r="S36" s="114"/>
      <c r="T36" s="114"/>
      <c r="U36" s="89"/>
      <c r="V36" s="114"/>
      <c r="W36" s="114"/>
    </row>
    <row r="37" ht="33" customHeight="1" spans="1:23">
      <c r="A37" s="23" t="s">
        <v>237</v>
      </c>
      <c r="B37" s="113" t="s">
        <v>259</v>
      </c>
      <c r="C37" s="23" t="s">
        <v>258</v>
      </c>
      <c r="D37" s="23" t="s">
        <v>45</v>
      </c>
      <c r="E37" s="23" t="s">
        <v>67</v>
      </c>
      <c r="F37" s="23" t="s">
        <v>68</v>
      </c>
      <c r="G37" s="23" t="s">
        <v>220</v>
      </c>
      <c r="H37" s="23" t="s">
        <v>221</v>
      </c>
      <c r="I37" s="114">
        <v>68610</v>
      </c>
      <c r="J37" s="114"/>
      <c r="K37" s="114"/>
      <c r="L37" s="114"/>
      <c r="M37" s="114"/>
      <c r="N37" s="114">
        <v>68610</v>
      </c>
      <c r="O37" s="114"/>
      <c r="P37" s="114"/>
      <c r="Q37" s="114"/>
      <c r="R37" s="114"/>
      <c r="S37" s="114"/>
      <c r="T37" s="114"/>
      <c r="U37" s="89"/>
      <c r="V37" s="114"/>
      <c r="W37" s="114"/>
    </row>
    <row r="38" ht="33" customHeight="1" spans="1:23">
      <c r="A38" s="23" t="s">
        <v>237</v>
      </c>
      <c r="B38" s="113" t="s">
        <v>259</v>
      </c>
      <c r="C38" s="23" t="s">
        <v>258</v>
      </c>
      <c r="D38" s="23" t="s">
        <v>45</v>
      </c>
      <c r="E38" s="23" t="s">
        <v>67</v>
      </c>
      <c r="F38" s="23" t="s">
        <v>68</v>
      </c>
      <c r="G38" s="23" t="s">
        <v>239</v>
      </c>
      <c r="H38" s="23" t="s">
        <v>240</v>
      </c>
      <c r="I38" s="114">
        <v>300000</v>
      </c>
      <c r="J38" s="114"/>
      <c r="K38" s="114"/>
      <c r="L38" s="114"/>
      <c r="M38" s="114"/>
      <c r="N38" s="114">
        <v>300000</v>
      </c>
      <c r="O38" s="114"/>
      <c r="P38" s="114"/>
      <c r="Q38" s="114"/>
      <c r="R38" s="114"/>
      <c r="S38" s="114"/>
      <c r="T38" s="114"/>
      <c r="U38" s="89"/>
      <c r="V38" s="114"/>
      <c r="W38" s="114"/>
    </row>
    <row r="39" ht="33" customHeight="1" spans="1:23">
      <c r="A39" s="23" t="s">
        <v>237</v>
      </c>
      <c r="B39" s="113" t="s">
        <v>259</v>
      </c>
      <c r="C39" s="23" t="s">
        <v>258</v>
      </c>
      <c r="D39" s="23" t="s">
        <v>45</v>
      </c>
      <c r="E39" s="23" t="s">
        <v>67</v>
      </c>
      <c r="F39" s="23" t="s">
        <v>68</v>
      </c>
      <c r="G39" s="23" t="s">
        <v>226</v>
      </c>
      <c r="H39" s="23" t="s">
        <v>227</v>
      </c>
      <c r="I39" s="114">
        <v>44000</v>
      </c>
      <c r="J39" s="114"/>
      <c r="K39" s="114"/>
      <c r="L39" s="114"/>
      <c r="M39" s="114"/>
      <c r="N39" s="114">
        <v>44000</v>
      </c>
      <c r="O39" s="114"/>
      <c r="P39" s="114"/>
      <c r="Q39" s="114"/>
      <c r="R39" s="114"/>
      <c r="S39" s="114"/>
      <c r="T39" s="114"/>
      <c r="U39" s="89"/>
      <c r="V39" s="114"/>
      <c r="W39" s="114"/>
    </row>
    <row r="40" ht="33" customHeight="1" spans="1:23">
      <c r="A40" s="23"/>
      <c r="B40" s="23"/>
      <c r="C40" s="23" t="s">
        <v>260</v>
      </c>
      <c r="D40" s="23"/>
      <c r="E40" s="23"/>
      <c r="F40" s="23"/>
      <c r="G40" s="23"/>
      <c r="H40" s="23"/>
      <c r="I40" s="114">
        <v>22264.5</v>
      </c>
      <c r="J40" s="114"/>
      <c r="K40" s="114"/>
      <c r="L40" s="114"/>
      <c r="M40" s="114"/>
      <c r="N40" s="114">
        <v>22264.5</v>
      </c>
      <c r="O40" s="114"/>
      <c r="P40" s="114"/>
      <c r="Q40" s="114"/>
      <c r="R40" s="114"/>
      <c r="S40" s="114"/>
      <c r="T40" s="114"/>
      <c r="U40" s="89"/>
      <c r="V40" s="114"/>
      <c r="W40" s="114"/>
    </row>
    <row r="41" ht="33" customHeight="1" spans="1:23">
      <c r="A41" s="23" t="s">
        <v>237</v>
      </c>
      <c r="B41" s="113" t="s">
        <v>261</v>
      </c>
      <c r="C41" s="23" t="s">
        <v>260</v>
      </c>
      <c r="D41" s="23" t="s">
        <v>45</v>
      </c>
      <c r="E41" s="23" t="s">
        <v>81</v>
      </c>
      <c r="F41" s="23" t="s">
        <v>82</v>
      </c>
      <c r="G41" s="23" t="s">
        <v>220</v>
      </c>
      <c r="H41" s="23" t="s">
        <v>221</v>
      </c>
      <c r="I41" s="114">
        <v>19767.5</v>
      </c>
      <c r="J41" s="114"/>
      <c r="K41" s="114"/>
      <c r="L41" s="114"/>
      <c r="M41" s="114"/>
      <c r="N41" s="114">
        <v>19767.5</v>
      </c>
      <c r="O41" s="114"/>
      <c r="P41" s="114"/>
      <c r="Q41" s="114"/>
      <c r="R41" s="114"/>
      <c r="S41" s="114"/>
      <c r="T41" s="114"/>
      <c r="U41" s="89"/>
      <c r="V41" s="114"/>
      <c r="W41" s="114"/>
    </row>
    <row r="42" ht="33" customHeight="1" spans="1:23">
      <c r="A42" s="23" t="s">
        <v>237</v>
      </c>
      <c r="B42" s="113" t="s">
        <v>261</v>
      </c>
      <c r="C42" s="23" t="s">
        <v>260</v>
      </c>
      <c r="D42" s="23" t="s">
        <v>45</v>
      </c>
      <c r="E42" s="23" t="s">
        <v>81</v>
      </c>
      <c r="F42" s="23" t="s">
        <v>82</v>
      </c>
      <c r="G42" s="23" t="s">
        <v>239</v>
      </c>
      <c r="H42" s="23" t="s">
        <v>240</v>
      </c>
      <c r="I42" s="114">
        <v>2497</v>
      </c>
      <c r="J42" s="114"/>
      <c r="K42" s="114"/>
      <c r="L42" s="114"/>
      <c r="M42" s="114"/>
      <c r="N42" s="114">
        <v>2497</v>
      </c>
      <c r="O42" s="114"/>
      <c r="P42" s="114"/>
      <c r="Q42" s="114"/>
      <c r="R42" s="114"/>
      <c r="S42" s="114"/>
      <c r="T42" s="114"/>
      <c r="U42" s="89"/>
      <c r="V42" s="114"/>
      <c r="W42" s="114"/>
    </row>
    <row r="43" ht="33" customHeight="1" spans="1:23">
      <c r="A43" s="23"/>
      <c r="B43" s="23"/>
      <c r="C43" s="23" t="s">
        <v>262</v>
      </c>
      <c r="D43" s="23"/>
      <c r="E43" s="23"/>
      <c r="F43" s="23"/>
      <c r="G43" s="23"/>
      <c r="H43" s="23"/>
      <c r="I43" s="114">
        <v>18500000</v>
      </c>
      <c r="J43" s="114"/>
      <c r="K43" s="114"/>
      <c r="L43" s="114"/>
      <c r="M43" s="114"/>
      <c r="N43" s="114"/>
      <c r="O43" s="114"/>
      <c r="P43" s="114"/>
      <c r="Q43" s="114"/>
      <c r="R43" s="114">
        <v>18500000</v>
      </c>
      <c r="S43" s="114"/>
      <c r="T43" s="114"/>
      <c r="U43" s="89">
        <v>18500000</v>
      </c>
      <c r="V43" s="114"/>
      <c r="W43" s="114"/>
    </row>
    <row r="44" ht="33" customHeight="1" spans="1:23">
      <c r="A44" s="23" t="s">
        <v>244</v>
      </c>
      <c r="B44" s="113" t="s">
        <v>263</v>
      </c>
      <c r="C44" s="23" t="s">
        <v>262</v>
      </c>
      <c r="D44" s="23" t="s">
        <v>45</v>
      </c>
      <c r="E44" s="23" t="s">
        <v>108</v>
      </c>
      <c r="F44" s="23" t="s">
        <v>109</v>
      </c>
      <c r="G44" s="23" t="s">
        <v>208</v>
      </c>
      <c r="H44" s="23" t="s">
        <v>209</v>
      </c>
      <c r="I44" s="114">
        <v>71800</v>
      </c>
      <c r="J44" s="114"/>
      <c r="K44" s="114"/>
      <c r="L44" s="114"/>
      <c r="M44" s="114"/>
      <c r="N44" s="114"/>
      <c r="O44" s="114"/>
      <c r="P44" s="114"/>
      <c r="Q44" s="114"/>
      <c r="R44" s="114">
        <v>71800</v>
      </c>
      <c r="S44" s="114"/>
      <c r="T44" s="114"/>
      <c r="U44" s="89">
        <v>71800</v>
      </c>
      <c r="V44" s="114"/>
      <c r="W44" s="114"/>
    </row>
    <row r="45" ht="33" customHeight="1" spans="1:23">
      <c r="A45" s="23" t="s">
        <v>244</v>
      </c>
      <c r="B45" s="113" t="s">
        <v>263</v>
      </c>
      <c r="C45" s="23" t="s">
        <v>262</v>
      </c>
      <c r="D45" s="23" t="s">
        <v>45</v>
      </c>
      <c r="E45" s="23" t="s">
        <v>108</v>
      </c>
      <c r="F45" s="23" t="s">
        <v>109</v>
      </c>
      <c r="G45" s="23" t="s">
        <v>216</v>
      </c>
      <c r="H45" s="23" t="s">
        <v>217</v>
      </c>
      <c r="I45" s="114">
        <v>63800</v>
      </c>
      <c r="J45" s="114"/>
      <c r="K45" s="114"/>
      <c r="L45" s="114"/>
      <c r="M45" s="114"/>
      <c r="N45" s="114"/>
      <c r="O45" s="114"/>
      <c r="P45" s="114"/>
      <c r="Q45" s="114"/>
      <c r="R45" s="114">
        <v>63800</v>
      </c>
      <c r="S45" s="114"/>
      <c r="T45" s="114"/>
      <c r="U45" s="89">
        <v>63800</v>
      </c>
      <c r="V45" s="114"/>
      <c r="W45" s="114"/>
    </row>
    <row r="46" ht="33" customHeight="1" spans="1:23">
      <c r="A46" s="23" t="s">
        <v>244</v>
      </c>
      <c r="B46" s="113" t="s">
        <v>263</v>
      </c>
      <c r="C46" s="23" t="s">
        <v>262</v>
      </c>
      <c r="D46" s="23" t="s">
        <v>45</v>
      </c>
      <c r="E46" s="23" t="s">
        <v>108</v>
      </c>
      <c r="F46" s="23" t="s">
        <v>109</v>
      </c>
      <c r="G46" s="23" t="s">
        <v>220</v>
      </c>
      <c r="H46" s="23" t="s">
        <v>221</v>
      </c>
      <c r="I46" s="114">
        <v>1551450</v>
      </c>
      <c r="J46" s="114"/>
      <c r="K46" s="114"/>
      <c r="L46" s="114"/>
      <c r="M46" s="114"/>
      <c r="N46" s="114"/>
      <c r="O46" s="114"/>
      <c r="P46" s="114"/>
      <c r="Q46" s="114"/>
      <c r="R46" s="114">
        <v>1551450</v>
      </c>
      <c r="S46" s="114"/>
      <c r="T46" s="114"/>
      <c r="U46" s="89">
        <v>1551450</v>
      </c>
      <c r="V46" s="114"/>
      <c r="W46" s="114"/>
    </row>
    <row r="47" ht="33" customHeight="1" spans="1:23">
      <c r="A47" s="23" t="s">
        <v>244</v>
      </c>
      <c r="B47" s="113" t="s">
        <v>263</v>
      </c>
      <c r="C47" s="23" t="s">
        <v>262</v>
      </c>
      <c r="D47" s="23" t="s">
        <v>45</v>
      </c>
      <c r="E47" s="23" t="s">
        <v>108</v>
      </c>
      <c r="F47" s="23" t="s">
        <v>109</v>
      </c>
      <c r="G47" s="23" t="s">
        <v>222</v>
      </c>
      <c r="H47" s="23" t="s">
        <v>223</v>
      </c>
      <c r="I47" s="114">
        <v>804200</v>
      </c>
      <c r="J47" s="114"/>
      <c r="K47" s="114"/>
      <c r="L47" s="114"/>
      <c r="M47" s="114"/>
      <c r="N47" s="114"/>
      <c r="O47" s="114"/>
      <c r="P47" s="114"/>
      <c r="Q47" s="114"/>
      <c r="R47" s="114">
        <v>804200</v>
      </c>
      <c r="S47" s="114"/>
      <c r="T47" s="114"/>
      <c r="U47" s="89">
        <v>804200</v>
      </c>
      <c r="V47" s="114"/>
      <c r="W47" s="114"/>
    </row>
    <row r="48" ht="33" customHeight="1" spans="1:23">
      <c r="A48" s="23" t="s">
        <v>244</v>
      </c>
      <c r="B48" s="113" t="s">
        <v>263</v>
      </c>
      <c r="C48" s="23" t="s">
        <v>262</v>
      </c>
      <c r="D48" s="23" t="s">
        <v>45</v>
      </c>
      <c r="E48" s="23" t="s">
        <v>108</v>
      </c>
      <c r="F48" s="23" t="s">
        <v>109</v>
      </c>
      <c r="G48" s="23" t="s">
        <v>224</v>
      </c>
      <c r="H48" s="23" t="s">
        <v>225</v>
      </c>
      <c r="I48" s="114">
        <v>48000</v>
      </c>
      <c r="J48" s="114"/>
      <c r="K48" s="114"/>
      <c r="L48" s="114"/>
      <c r="M48" s="114"/>
      <c r="N48" s="114"/>
      <c r="O48" s="114"/>
      <c r="P48" s="114"/>
      <c r="Q48" s="114"/>
      <c r="R48" s="114">
        <v>48000</v>
      </c>
      <c r="S48" s="114"/>
      <c r="T48" s="114"/>
      <c r="U48" s="89">
        <v>48000</v>
      </c>
      <c r="V48" s="114"/>
      <c r="W48" s="114"/>
    </row>
    <row r="49" ht="33" customHeight="1" spans="1:23">
      <c r="A49" s="23" t="s">
        <v>244</v>
      </c>
      <c r="B49" s="113" t="s">
        <v>263</v>
      </c>
      <c r="C49" s="23" t="s">
        <v>262</v>
      </c>
      <c r="D49" s="23" t="s">
        <v>45</v>
      </c>
      <c r="E49" s="23" t="s">
        <v>108</v>
      </c>
      <c r="F49" s="23" t="s">
        <v>109</v>
      </c>
      <c r="G49" s="23" t="s">
        <v>264</v>
      </c>
      <c r="H49" s="23" t="s">
        <v>265</v>
      </c>
      <c r="I49" s="114">
        <v>172500</v>
      </c>
      <c r="J49" s="114"/>
      <c r="K49" s="114"/>
      <c r="L49" s="114"/>
      <c r="M49" s="114"/>
      <c r="N49" s="114"/>
      <c r="O49" s="114"/>
      <c r="P49" s="114"/>
      <c r="Q49" s="114"/>
      <c r="R49" s="114">
        <v>172500</v>
      </c>
      <c r="S49" s="114"/>
      <c r="T49" s="114"/>
      <c r="U49" s="89">
        <v>172500</v>
      </c>
      <c r="V49" s="114"/>
      <c r="W49" s="114"/>
    </row>
    <row r="50" ht="33" customHeight="1" spans="1:23">
      <c r="A50" s="23" t="s">
        <v>244</v>
      </c>
      <c r="B50" s="113" t="s">
        <v>263</v>
      </c>
      <c r="C50" s="23" t="s">
        <v>262</v>
      </c>
      <c r="D50" s="23" t="s">
        <v>45</v>
      </c>
      <c r="E50" s="23" t="s">
        <v>108</v>
      </c>
      <c r="F50" s="23" t="s">
        <v>109</v>
      </c>
      <c r="G50" s="23" t="s">
        <v>239</v>
      </c>
      <c r="H50" s="23" t="s">
        <v>240</v>
      </c>
      <c r="I50" s="114">
        <v>7502750</v>
      </c>
      <c r="J50" s="114"/>
      <c r="K50" s="114"/>
      <c r="L50" s="114"/>
      <c r="M50" s="114"/>
      <c r="N50" s="114"/>
      <c r="O50" s="114"/>
      <c r="P50" s="114"/>
      <c r="Q50" s="114"/>
      <c r="R50" s="114">
        <v>7502750</v>
      </c>
      <c r="S50" s="114"/>
      <c r="T50" s="114"/>
      <c r="U50" s="89">
        <v>7502750</v>
      </c>
      <c r="V50" s="114"/>
      <c r="W50" s="114"/>
    </row>
    <row r="51" ht="33" customHeight="1" spans="1:23">
      <c r="A51" s="23" t="s">
        <v>244</v>
      </c>
      <c r="B51" s="113" t="s">
        <v>263</v>
      </c>
      <c r="C51" s="23" t="s">
        <v>262</v>
      </c>
      <c r="D51" s="23" t="s">
        <v>45</v>
      </c>
      <c r="E51" s="23" t="s">
        <v>108</v>
      </c>
      <c r="F51" s="23" t="s">
        <v>109</v>
      </c>
      <c r="G51" s="23" t="s">
        <v>266</v>
      </c>
      <c r="H51" s="23" t="s">
        <v>267</v>
      </c>
      <c r="I51" s="114">
        <v>203000</v>
      </c>
      <c r="J51" s="114"/>
      <c r="K51" s="114"/>
      <c r="L51" s="114"/>
      <c r="M51" s="114"/>
      <c r="N51" s="114"/>
      <c r="O51" s="114"/>
      <c r="P51" s="114"/>
      <c r="Q51" s="114"/>
      <c r="R51" s="114">
        <v>203000</v>
      </c>
      <c r="S51" s="114"/>
      <c r="T51" s="114"/>
      <c r="U51" s="89">
        <v>203000</v>
      </c>
      <c r="V51" s="114"/>
      <c r="W51" s="114"/>
    </row>
    <row r="52" ht="33" customHeight="1" spans="1:23">
      <c r="A52" s="23" t="s">
        <v>244</v>
      </c>
      <c r="B52" s="113" t="s">
        <v>263</v>
      </c>
      <c r="C52" s="23" t="s">
        <v>262</v>
      </c>
      <c r="D52" s="23" t="s">
        <v>45</v>
      </c>
      <c r="E52" s="23" t="s">
        <v>108</v>
      </c>
      <c r="F52" s="23" t="s">
        <v>109</v>
      </c>
      <c r="G52" s="23" t="s">
        <v>226</v>
      </c>
      <c r="H52" s="23" t="s">
        <v>227</v>
      </c>
      <c r="I52" s="114">
        <v>2873000</v>
      </c>
      <c r="J52" s="114"/>
      <c r="K52" s="114"/>
      <c r="L52" s="114"/>
      <c r="M52" s="114"/>
      <c r="N52" s="114"/>
      <c r="O52" s="114"/>
      <c r="P52" s="114"/>
      <c r="Q52" s="114"/>
      <c r="R52" s="114">
        <v>2873000</v>
      </c>
      <c r="S52" s="114"/>
      <c r="T52" s="114"/>
      <c r="U52" s="89">
        <v>2873000</v>
      </c>
      <c r="V52" s="114"/>
      <c r="W52" s="114"/>
    </row>
    <row r="53" ht="33" customHeight="1" spans="1:23">
      <c r="A53" s="23" t="s">
        <v>244</v>
      </c>
      <c r="B53" s="113" t="s">
        <v>263</v>
      </c>
      <c r="C53" s="23" t="s">
        <v>262</v>
      </c>
      <c r="D53" s="23" t="s">
        <v>45</v>
      </c>
      <c r="E53" s="23" t="s">
        <v>108</v>
      </c>
      <c r="F53" s="23" t="s">
        <v>109</v>
      </c>
      <c r="G53" s="23" t="s">
        <v>241</v>
      </c>
      <c r="H53" s="23" t="s">
        <v>242</v>
      </c>
      <c r="I53" s="114">
        <v>4095400</v>
      </c>
      <c r="J53" s="114"/>
      <c r="K53" s="114"/>
      <c r="L53" s="114"/>
      <c r="M53" s="114"/>
      <c r="N53" s="114"/>
      <c r="O53" s="114"/>
      <c r="P53" s="114"/>
      <c r="Q53" s="114"/>
      <c r="R53" s="114">
        <v>4095400</v>
      </c>
      <c r="S53" s="114"/>
      <c r="T53" s="114"/>
      <c r="U53" s="89">
        <v>4095400</v>
      </c>
      <c r="V53" s="114"/>
      <c r="W53" s="114"/>
    </row>
    <row r="54" ht="33" customHeight="1" spans="1:23">
      <c r="A54" s="23" t="s">
        <v>244</v>
      </c>
      <c r="B54" s="113" t="s">
        <v>263</v>
      </c>
      <c r="C54" s="23" t="s">
        <v>262</v>
      </c>
      <c r="D54" s="23" t="s">
        <v>45</v>
      </c>
      <c r="E54" s="23" t="s">
        <v>108</v>
      </c>
      <c r="F54" s="23" t="s">
        <v>109</v>
      </c>
      <c r="G54" s="23" t="s">
        <v>204</v>
      </c>
      <c r="H54" s="23" t="s">
        <v>205</v>
      </c>
      <c r="I54" s="114">
        <v>180000</v>
      </c>
      <c r="J54" s="114"/>
      <c r="K54" s="114"/>
      <c r="L54" s="114"/>
      <c r="M54" s="114"/>
      <c r="N54" s="114"/>
      <c r="O54" s="114"/>
      <c r="P54" s="114"/>
      <c r="Q54" s="114"/>
      <c r="R54" s="114">
        <v>180000</v>
      </c>
      <c r="S54" s="114"/>
      <c r="T54" s="114"/>
      <c r="U54" s="89">
        <v>180000</v>
      </c>
      <c r="V54" s="114"/>
      <c r="W54" s="114"/>
    </row>
    <row r="55" ht="33" customHeight="1" spans="1:23">
      <c r="A55" s="23" t="s">
        <v>244</v>
      </c>
      <c r="B55" s="113" t="s">
        <v>263</v>
      </c>
      <c r="C55" s="23" t="s">
        <v>262</v>
      </c>
      <c r="D55" s="23" t="s">
        <v>45</v>
      </c>
      <c r="E55" s="23" t="s">
        <v>108</v>
      </c>
      <c r="F55" s="23" t="s">
        <v>109</v>
      </c>
      <c r="G55" s="23" t="s">
        <v>252</v>
      </c>
      <c r="H55" s="23" t="s">
        <v>253</v>
      </c>
      <c r="I55" s="114">
        <v>186100</v>
      </c>
      <c r="J55" s="114"/>
      <c r="K55" s="114"/>
      <c r="L55" s="114"/>
      <c r="M55" s="114"/>
      <c r="N55" s="114"/>
      <c r="O55" s="114"/>
      <c r="P55" s="114"/>
      <c r="Q55" s="114"/>
      <c r="R55" s="114">
        <v>186100</v>
      </c>
      <c r="S55" s="114"/>
      <c r="T55" s="114"/>
      <c r="U55" s="89">
        <v>186100</v>
      </c>
      <c r="V55" s="114"/>
      <c r="W55" s="114"/>
    </row>
    <row r="56" ht="33" customHeight="1" spans="1:23">
      <c r="A56" s="23" t="s">
        <v>244</v>
      </c>
      <c r="B56" s="113" t="s">
        <v>263</v>
      </c>
      <c r="C56" s="23" t="s">
        <v>262</v>
      </c>
      <c r="D56" s="23" t="s">
        <v>45</v>
      </c>
      <c r="E56" s="23" t="s">
        <v>108</v>
      </c>
      <c r="F56" s="23" t="s">
        <v>109</v>
      </c>
      <c r="G56" s="23" t="s">
        <v>268</v>
      </c>
      <c r="H56" s="23" t="s">
        <v>56</v>
      </c>
      <c r="I56" s="114">
        <v>748000</v>
      </c>
      <c r="J56" s="114"/>
      <c r="K56" s="114"/>
      <c r="L56" s="114"/>
      <c r="M56" s="114"/>
      <c r="N56" s="114"/>
      <c r="O56" s="114"/>
      <c r="P56" s="114"/>
      <c r="Q56" s="114"/>
      <c r="R56" s="114">
        <v>748000</v>
      </c>
      <c r="S56" s="114"/>
      <c r="T56" s="114"/>
      <c r="U56" s="89">
        <v>748000</v>
      </c>
      <c r="V56" s="114"/>
      <c r="W56" s="114"/>
    </row>
    <row r="57" ht="33" customHeight="1" spans="1:23">
      <c r="A57" s="23"/>
      <c r="B57" s="23"/>
      <c r="C57" s="23" t="s">
        <v>269</v>
      </c>
      <c r="D57" s="23"/>
      <c r="E57" s="23"/>
      <c r="F57" s="23"/>
      <c r="G57" s="23"/>
      <c r="H57" s="23"/>
      <c r="I57" s="114">
        <v>1300000</v>
      </c>
      <c r="J57" s="114">
        <v>1300000</v>
      </c>
      <c r="K57" s="114"/>
      <c r="L57" s="114"/>
      <c r="M57" s="114"/>
      <c r="N57" s="114"/>
      <c r="O57" s="114"/>
      <c r="P57" s="114"/>
      <c r="Q57" s="114"/>
      <c r="R57" s="114"/>
      <c r="S57" s="114"/>
      <c r="T57" s="114"/>
      <c r="U57" s="89"/>
      <c r="V57" s="114"/>
      <c r="W57" s="114"/>
    </row>
    <row r="58" ht="33" customHeight="1" spans="1:23">
      <c r="A58" s="23" t="s">
        <v>270</v>
      </c>
      <c r="B58" s="113" t="s">
        <v>271</v>
      </c>
      <c r="C58" s="23" t="s">
        <v>269</v>
      </c>
      <c r="D58" s="23" t="s">
        <v>45</v>
      </c>
      <c r="E58" s="23" t="s">
        <v>110</v>
      </c>
      <c r="F58" s="23" t="s">
        <v>111</v>
      </c>
      <c r="G58" s="23" t="s">
        <v>212</v>
      </c>
      <c r="H58" s="23" t="s">
        <v>213</v>
      </c>
      <c r="I58" s="114">
        <v>20000</v>
      </c>
      <c r="J58" s="114">
        <v>20000</v>
      </c>
      <c r="K58" s="114"/>
      <c r="L58" s="114"/>
      <c r="M58" s="114"/>
      <c r="N58" s="114"/>
      <c r="O58" s="114"/>
      <c r="P58" s="114"/>
      <c r="Q58" s="114"/>
      <c r="R58" s="114"/>
      <c r="S58" s="114"/>
      <c r="T58" s="114"/>
      <c r="U58" s="89"/>
      <c r="V58" s="114"/>
      <c r="W58" s="114"/>
    </row>
    <row r="59" ht="33" customHeight="1" spans="1:23">
      <c r="A59" s="23" t="s">
        <v>270</v>
      </c>
      <c r="B59" s="113" t="s">
        <v>271</v>
      </c>
      <c r="C59" s="23" t="s">
        <v>269</v>
      </c>
      <c r="D59" s="23" t="s">
        <v>45</v>
      </c>
      <c r="E59" s="23" t="s">
        <v>110</v>
      </c>
      <c r="F59" s="23" t="s">
        <v>111</v>
      </c>
      <c r="G59" s="23" t="s">
        <v>214</v>
      </c>
      <c r="H59" s="23" t="s">
        <v>215</v>
      </c>
      <c r="I59" s="114">
        <v>280000</v>
      </c>
      <c r="J59" s="114">
        <v>280000</v>
      </c>
      <c r="K59" s="114"/>
      <c r="L59" s="114"/>
      <c r="M59" s="114"/>
      <c r="N59" s="114"/>
      <c r="O59" s="114"/>
      <c r="P59" s="114"/>
      <c r="Q59" s="114"/>
      <c r="R59" s="114"/>
      <c r="S59" s="114"/>
      <c r="T59" s="114"/>
      <c r="U59" s="89"/>
      <c r="V59" s="114"/>
      <c r="W59" s="114"/>
    </row>
    <row r="60" ht="33" customHeight="1" spans="1:23">
      <c r="A60" s="23" t="s">
        <v>270</v>
      </c>
      <c r="B60" s="113" t="s">
        <v>271</v>
      </c>
      <c r="C60" s="23" t="s">
        <v>269</v>
      </c>
      <c r="D60" s="23" t="s">
        <v>45</v>
      </c>
      <c r="E60" s="23" t="s">
        <v>110</v>
      </c>
      <c r="F60" s="23" t="s">
        <v>111</v>
      </c>
      <c r="G60" s="23" t="s">
        <v>222</v>
      </c>
      <c r="H60" s="23" t="s">
        <v>223</v>
      </c>
      <c r="I60" s="114">
        <v>808000</v>
      </c>
      <c r="J60" s="114">
        <v>808000</v>
      </c>
      <c r="K60" s="114"/>
      <c r="L60" s="114"/>
      <c r="M60" s="114"/>
      <c r="N60" s="114"/>
      <c r="O60" s="114"/>
      <c r="P60" s="114"/>
      <c r="Q60" s="114"/>
      <c r="R60" s="114"/>
      <c r="S60" s="114"/>
      <c r="T60" s="114"/>
      <c r="U60" s="89"/>
      <c r="V60" s="114"/>
      <c r="W60" s="114"/>
    </row>
    <row r="61" ht="33" customHeight="1" spans="1:23">
      <c r="A61" s="23" t="s">
        <v>270</v>
      </c>
      <c r="B61" s="113" t="s">
        <v>271</v>
      </c>
      <c r="C61" s="23" t="s">
        <v>269</v>
      </c>
      <c r="D61" s="23" t="s">
        <v>45</v>
      </c>
      <c r="E61" s="23" t="s">
        <v>110</v>
      </c>
      <c r="F61" s="23" t="s">
        <v>111</v>
      </c>
      <c r="G61" s="23" t="s">
        <v>224</v>
      </c>
      <c r="H61" s="23" t="s">
        <v>225</v>
      </c>
      <c r="I61" s="114">
        <v>42000</v>
      </c>
      <c r="J61" s="114">
        <v>42000</v>
      </c>
      <c r="K61" s="114"/>
      <c r="L61" s="114"/>
      <c r="M61" s="114"/>
      <c r="N61" s="114"/>
      <c r="O61" s="114"/>
      <c r="P61" s="114"/>
      <c r="Q61" s="114"/>
      <c r="R61" s="114"/>
      <c r="S61" s="114"/>
      <c r="T61" s="114"/>
      <c r="U61" s="89"/>
      <c r="V61" s="114"/>
      <c r="W61" s="114"/>
    </row>
    <row r="62" ht="33" customHeight="1" spans="1:23">
      <c r="A62" s="23" t="s">
        <v>270</v>
      </c>
      <c r="B62" s="113" t="s">
        <v>271</v>
      </c>
      <c r="C62" s="23" t="s">
        <v>269</v>
      </c>
      <c r="D62" s="23" t="s">
        <v>45</v>
      </c>
      <c r="E62" s="23" t="s">
        <v>110</v>
      </c>
      <c r="F62" s="23" t="s">
        <v>111</v>
      </c>
      <c r="G62" s="23" t="s">
        <v>266</v>
      </c>
      <c r="H62" s="23" t="s">
        <v>267</v>
      </c>
      <c r="I62" s="114">
        <v>150000</v>
      </c>
      <c r="J62" s="114">
        <v>150000</v>
      </c>
      <c r="K62" s="114"/>
      <c r="L62" s="114"/>
      <c r="M62" s="114"/>
      <c r="N62" s="114"/>
      <c r="O62" s="114"/>
      <c r="P62" s="114"/>
      <c r="Q62" s="114"/>
      <c r="R62" s="114"/>
      <c r="S62" s="114"/>
      <c r="T62" s="114"/>
      <c r="U62" s="89"/>
      <c r="V62" s="114"/>
      <c r="W62" s="114"/>
    </row>
    <row r="63" ht="33" customHeight="1" spans="1:23">
      <c r="A63" s="23"/>
      <c r="B63" s="23"/>
      <c r="C63" s="23" t="s">
        <v>272</v>
      </c>
      <c r="D63" s="23"/>
      <c r="E63" s="23"/>
      <c r="F63" s="23"/>
      <c r="G63" s="23"/>
      <c r="H63" s="23"/>
      <c r="I63" s="114">
        <v>42197.3</v>
      </c>
      <c r="J63" s="114"/>
      <c r="K63" s="114"/>
      <c r="L63" s="114"/>
      <c r="M63" s="114"/>
      <c r="N63" s="114">
        <v>42197.3</v>
      </c>
      <c r="O63" s="114"/>
      <c r="P63" s="114"/>
      <c r="Q63" s="114"/>
      <c r="R63" s="114"/>
      <c r="S63" s="114"/>
      <c r="T63" s="114"/>
      <c r="U63" s="89"/>
      <c r="V63" s="114"/>
      <c r="W63" s="114"/>
    </row>
    <row r="64" ht="33" customHeight="1" spans="1:23">
      <c r="A64" s="23" t="s">
        <v>244</v>
      </c>
      <c r="B64" s="113" t="s">
        <v>273</v>
      </c>
      <c r="C64" s="23" t="s">
        <v>272</v>
      </c>
      <c r="D64" s="23" t="s">
        <v>45</v>
      </c>
      <c r="E64" s="23" t="s">
        <v>110</v>
      </c>
      <c r="F64" s="23" t="s">
        <v>111</v>
      </c>
      <c r="G64" s="23" t="s">
        <v>208</v>
      </c>
      <c r="H64" s="23" t="s">
        <v>209</v>
      </c>
      <c r="I64" s="114">
        <v>418.52</v>
      </c>
      <c r="J64" s="114"/>
      <c r="K64" s="114"/>
      <c r="L64" s="114"/>
      <c r="M64" s="114"/>
      <c r="N64" s="114">
        <v>418.52</v>
      </c>
      <c r="O64" s="114"/>
      <c r="P64" s="114"/>
      <c r="Q64" s="114"/>
      <c r="R64" s="114"/>
      <c r="S64" s="114"/>
      <c r="T64" s="114"/>
      <c r="U64" s="89"/>
      <c r="V64" s="114"/>
      <c r="W64" s="114"/>
    </row>
    <row r="65" ht="33" customHeight="1" spans="1:23">
      <c r="A65" s="23" t="s">
        <v>244</v>
      </c>
      <c r="B65" s="113" t="s">
        <v>273</v>
      </c>
      <c r="C65" s="23" t="s">
        <v>272</v>
      </c>
      <c r="D65" s="23" t="s">
        <v>45</v>
      </c>
      <c r="E65" s="23" t="s">
        <v>110</v>
      </c>
      <c r="F65" s="23" t="s">
        <v>111</v>
      </c>
      <c r="G65" s="23" t="s">
        <v>264</v>
      </c>
      <c r="H65" s="23" t="s">
        <v>265</v>
      </c>
      <c r="I65" s="114">
        <v>713</v>
      </c>
      <c r="J65" s="114"/>
      <c r="K65" s="114"/>
      <c r="L65" s="114"/>
      <c r="M65" s="114"/>
      <c r="N65" s="114">
        <v>713</v>
      </c>
      <c r="O65" s="114"/>
      <c r="P65" s="114"/>
      <c r="Q65" s="114"/>
      <c r="R65" s="114"/>
      <c r="S65" s="114"/>
      <c r="T65" s="114"/>
      <c r="U65" s="89"/>
      <c r="V65" s="114"/>
      <c r="W65" s="114"/>
    </row>
    <row r="66" ht="33" customHeight="1" spans="1:23">
      <c r="A66" s="23" t="s">
        <v>244</v>
      </c>
      <c r="B66" s="113" t="s">
        <v>273</v>
      </c>
      <c r="C66" s="23" t="s">
        <v>272</v>
      </c>
      <c r="D66" s="23" t="s">
        <v>45</v>
      </c>
      <c r="E66" s="23" t="s">
        <v>110</v>
      </c>
      <c r="F66" s="23" t="s">
        <v>111</v>
      </c>
      <c r="G66" s="23" t="s">
        <v>239</v>
      </c>
      <c r="H66" s="23" t="s">
        <v>240</v>
      </c>
      <c r="I66" s="114">
        <v>38088.78</v>
      </c>
      <c r="J66" s="114"/>
      <c r="K66" s="114"/>
      <c r="L66" s="114"/>
      <c r="M66" s="114"/>
      <c r="N66" s="114">
        <v>38088.78</v>
      </c>
      <c r="O66" s="114"/>
      <c r="P66" s="114"/>
      <c r="Q66" s="114"/>
      <c r="R66" s="114"/>
      <c r="S66" s="114"/>
      <c r="T66" s="114"/>
      <c r="U66" s="89"/>
      <c r="V66" s="114"/>
      <c r="W66" s="114"/>
    </row>
    <row r="67" ht="33" customHeight="1" spans="1:23">
      <c r="A67" s="23" t="s">
        <v>244</v>
      </c>
      <c r="B67" s="113" t="s">
        <v>273</v>
      </c>
      <c r="C67" s="23" t="s">
        <v>272</v>
      </c>
      <c r="D67" s="23" t="s">
        <v>45</v>
      </c>
      <c r="E67" s="23" t="s">
        <v>110</v>
      </c>
      <c r="F67" s="23" t="s">
        <v>111</v>
      </c>
      <c r="G67" s="23" t="s">
        <v>252</v>
      </c>
      <c r="H67" s="23" t="s">
        <v>253</v>
      </c>
      <c r="I67" s="114">
        <v>2977</v>
      </c>
      <c r="J67" s="114"/>
      <c r="K67" s="114"/>
      <c r="L67" s="114"/>
      <c r="M67" s="114"/>
      <c r="N67" s="114">
        <v>2977</v>
      </c>
      <c r="O67" s="114"/>
      <c r="P67" s="114"/>
      <c r="Q67" s="114"/>
      <c r="R67" s="114"/>
      <c r="S67" s="114"/>
      <c r="T67" s="114"/>
      <c r="U67" s="89"/>
      <c r="V67" s="114"/>
      <c r="W67" s="114"/>
    </row>
    <row r="68" ht="33" customHeight="1" spans="1:23">
      <c r="A68" s="23"/>
      <c r="B68" s="23"/>
      <c r="C68" s="23" t="s">
        <v>274</v>
      </c>
      <c r="D68" s="23"/>
      <c r="E68" s="23"/>
      <c r="F68" s="23"/>
      <c r="G68" s="23"/>
      <c r="H68" s="23"/>
      <c r="I68" s="114">
        <v>1500000</v>
      </c>
      <c r="J68" s="114">
        <v>1500000</v>
      </c>
      <c r="K68" s="114">
        <v>1500000</v>
      </c>
      <c r="L68" s="114"/>
      <c r="M68" s="114"/>
      <c r="N68" s="114"/>
      <c r="O68" s="114"/>
      <c r="P68" s="114"/>
      <c r="Q68" s="114"/>
      <c r="R68" s="114"/>
      <c r="S68" s="114"/>
      <c r="T68" s="114"/>
      <c r="U68" s="89"/>
      <c r="V68" s="114"/>
      <c r="W68" s="114"/>
    </row>
    <row r="69" ht="33" customHeight="1" spans="1:23">
      <c r="A69" s="23" t="s">
        <v>237</v>
      </c>
      <c r="B69" s="113" t="s">
        <v>275</v>
      </c>
      <c r="C69" s="23" t="s">
        <v>274</v>
      </c>
      <c r="D69" s="23" t="s">
        <v>45</v>
      </c>
      <c r="E69" s="23" t="s">
        <v>108</v>
      </c>
      <c r="F69" s="23" t="s">
        <v>109</v>
      </c>
      <c r="G69" s="23" t="s">
        <v>220</v>
      </c>
      <c r="H69" s="23" t="s">
        <v>221</v>
      </c>
      <c r="I69" s="114">
        <v>120000</v>
      </c>
      <c r="J69" s="114">
        <v>120000</v>
      </c>
      <c r="K69" s="114">
        <v>120000</v>
      </c>
      <c r="L69" s="114"/>
      <c r="M69" s="114"/>
      <c r="N69" s="114"/>
      <c r="O69" s="114"/>
      <c r="P69" s="114"/>
      <c r="Q69" s="114"/>
      <c r="R69" s="114"/>
      <c r="S69" s="114"/>
      <c r="T69" s="114"/>
      <c r="U69" s="89"/>
      <c r="V69" s="114"/>
      <c r="W69" s="114"/>
    </row>
    <row r="70" ht="33" customHeight="1" spans="1:23">
      <c r="A70" s="23" t="s">
        <v>237</v>
      </c>
      <c r="B70" s="113" t="s">
        <v>275</v>
      </c>
      <c r="C70" s="23" t="s">
        <v>274</v>
      </c>
      <c r="D70" s="23" t="s">
        <v>45</v>
      </c>
      <c r="E70" s="23" t="s">
        <v>108</v>
      </c>
      <c r="F70" s="23" t="s">
        <v>109</v>
      </c>
      <c r="G70" s="23" t="s">
        <v>224</v>
      </c>
      <c r="H70" s="23" t="s">
        <v>225</v>
      </c>
      <c r="I70" s="114">
        <v>30000</v>
      </c>
      <c r="J70" s="114">
        <v>30000</v>
      </c>
      <c r="K70" s="114">
        <v>30000</v>
      </c>
      <c r="L70" s="114"/>
      <c r="M70" s="114"/>
      <c r="N70" s="114"/>
      <c r="O70" s="114"/>
      <c r="P70" s="114"/>
      <c r="Q70" s="114"/>
      <c r="R70" s="114"/>
      <c r="S70" s="114"/>
      <c r="T70" s="114"/>
      <c r="U70" s="89"/>
      <c r="V70" s="114"/>
      <c r="W70" s="114"/>
    </row>
    <row r="71" ht="33" customHeight="1" spans="1:23">
      <c r="A71" s="23" t="s">
        <v>237</v>
      </c>
      <c r="B71" s="113" t="s">
        <v>275</v>
      </c>
      <c r="C71" s="23" t="s">
        <v>274</v>
      </c>
      <c r="D71" s="23" t="s">
        <v>45</v>
      </c>
      <c r="E71" s="23" t="s">
        <v>108</v>
      </c>
      <c r="F71" s="23" t="s">
        <v>109</v>
      </c>
      <c r="G71" s="23" t="s">
        <v>264</v>
      </c>
      <c r="H71" s="23" t="s">
        <v>265</v>
      </c>
      <c r="I71" s="114">
        <v>20000</v>
      </c>
      <c r="J71" s="114">
        <v>20000</v>
      </c>
      <c r="K71" s="114">
        <v>20000</v>
      </c>
      <c r="L71" s="114"/>
      <c r="M71" s="114"/>
      <c r="N71" s="114"/>
      <c r="O71" s="114"/>
      <c r="P71" s="114"/>
      <c r="Q71" s="114"/>
      <c r="R71" s="114"/>
      <c r="S71" s="114"/>
      <c r="T71" s="114"/>
      <c r="U71" s="89"/>
      <c r="V71" s="114"/>
      <c r="W71" s="114"/>
    </row>
    <row r="72" ht="33" customHeight="1" spans="1:23">
      <c r="A72" s="23" t="s">
        <v>237</v>
      </c>
      <c r="B72" s="113" t="s">
        <v>275</v>
      </c>
      <c r="C72" s="23" t="s">
        <v>274</v>
      </c>
      <c r="D72" s="23" t="s">
        <v>45</v>
      </c>
      <c r="E72" s="23" t="s">
        <v>108</v>
      </c>
      <c r="F72" s="23" t="s">
        <v>109</v>
      </c>
      <c r="G72" s="23" t="s">
        <v>239</v>
      </c>
      <c r="H72" s="23" t="s">
        <v>240</v>
      </c>
      <c r="I72" s="114">
        <v>930000</v>
      </c>
      <c r="J72" s="114">
        <v>930000</v>
      </c>
      <c r="K72" s="114">
        <v>930000</v>
      </c>
      <c r="L72" s="114"/>
      <c r="M72" s="114"/>
      <c r="N72" s="114"/>
      <c r="O72" s="114"/>
      <c r="P72" s="114"/>
      <c r="Q72" s="114"/>
      <c r="R72" s="114"/>
      <c r="S72" s="114"/>
      <c r="T72" s="114"/>
      <c r="U72" s="89"/>
      <c r="V72" s="114"/>
      <c r="W72" s="114"/>
    </row>
    <row r="73" ht="33" customHeight="1" spans="1:23">
      <c r="A73" s="23" t="s">
        <v>237</v>
      </c>
      <c r="B73" s="113" t="s">
        <v>275</v>
      </c>
      <c r="C73" s="23" t="s">
        <v>274</v>
      </c>
      <c r="D73" s="23" t="s">
        <v>45</v>
      </c>
      <c r="E73" s="23" t="s">
        <v>108</v>
      </c>
      <c r="F73" s="23" t="s">
        <v>109</v>
      </c>
      <c r="G73" s="23" t="s">
        <v>226</v>
      </c>
      <c r="H73" s="23" t="s">
        <v>227</v>
      </c>
      <c r="I73" s="114">
        <v>200000</v>
      </c>
      <c r="J73" s="114">
        <v>200000</v>
      </c>
      <c r="K73" s="114">
        <v>200000</v>
      </c>
      <c r="L73" s="114"/>
      <c r="M73" s="114"/>
      <c r="N73" s="114"/>
      <c r="O73" s="114"/>
      <c r="P73" s="114"/>
      <c r="Q73" s="114"/>
      <c r="R73" s="114"/>
      <c r="S73" s="114"/>
      <c r="T73" s="114"/>
      <c r="U73" s="89"/>
      <c r="V73" s="114"/>
      <c r="W73" s="114"/>
    </row>
    <row r="74" ht="33" customHeight="1" spans="1:23">
      <c r="A74" s="23" t="s">
        <v>237</v>
      </c>
      <c r="B74" s="113" t="s">
        <v>275</v>
      </c>
      <c r="C74" s="23" t="s">
        <v>274</v>
      </c>
      <c r="D74" s="23" t="s">
        <v>45</v>
      </c>
      <c r="E74" s="23" t="s">
        <v>108</v>
      </c>
      <c r="F74" s="23" t="s">
        <v>109</v>
      </c>
      <c r="G74" s="23" t="s">
        <v>252</v>
      </c>
      <c r="H74" s="23" t="s">
        <v>253</v>
      </c>
      <c r="I74" s="114">
        <v>100000</v>
      </c>
      <c r="J74" s="114">
        <v>100000</v>
      </c>
      <c r="K74" s="114">
        <v>100000</v>
      </c>
      <c r="L74" s="114"/>
      <c r="M74" s="114"/>
      <c r="N74" s="114"/>
      <c r="O74" s="114"/>
      <c r="P74" s="114"/>
      <c r="Q74" s="114"/>
      <c r="R74" s="114"/>
      <c r="S74" s="114"/>
      <c r="T74" s="114"/>
      <c r="U74" s="89"/>
      <c r="V74" s="114"/>
      <c r="W74" s="114"/>
    </row>
    <row r="75" ht="33" customHeight="1" spans="1:23">
      <c r="A75" s="23" t="s">
        <v>237</v>
      </c>
      <c r="B75" s="113" t="s">
        <v>275</v>
      </c>
      <c r="C75" s="23" t="s">
        <v>274</v>
      </c>
      <c r="D75" s="23" t="s">
        <v>45</v>
      </c>
      <c r="E75" s="23" t="s">
        <v>108</v>
      </c>
      <c r="F75" s="23" t="s">
        <v>109</v>
      </c>
      <c r="G75" s="23" t="s">
        <v>268</v>
      </c>
      <c r="H75" s="23" t="s">
        <v>56</v>
      </c>
      <c r="I75" s="114">
        <v>100000</v>
      </c>
      <c r="J75" s="114">
        <v>100000</v>
      </c>
      <c r="K75" s="114">
        <v>100000</v>
      </c>
      <c r="L75" s="114"/>
      <c r="M75" s="114"/>
      <c r="N75" s="114"/>
      <c r="O75" s="114"/>
      <c r="P75" s="114"/>
      <c r="Q75" s="114"/>
      <c r="R75" s="114"/>
      <c r="S75" s="114"/>
      <c r="T75" s="114"/>
      <c r="U75" s="89"/>
      <c r="V75" s="114"/>
      <c r="W75" s="114"/>
    </row>
    <row r="76" ht="33" customHeight="1" spans="1:23">
      <c r="A76" s="23"/>
      <c r="B76" s="23"/>
      <c r="C76" s="23" t="s">
        <v>276</v>
      </c>
      <c r="D76" s="23"/>
      <c r="E76" s="23"/>
      <c r="F76" s="23"/>
      <c r="G76" s="23"/>
      <c r="H76" s="23"/>
      <c r="I76" s="114">
        <v>1046000</v>
      </c>
      <c r="J76" s="114">
        <v>1046000</v>
      </c>
      <c r="K76" s="114">
        <v>1046000</v>
      </c>
      <c r="L76" s="114"/>
      <c r="M76" s="114"/>
      <c r="N76" s="114"/>
      <c r="O76" s="114"/>
      <c r="P76" s="114"/>
      <c r="Q76" s="114"/>
      <c r="R76" s="114"/>
      <c r="S76" s="114"/>
      <c r="T76" s="114"/>
      <c r="U76" s="89"/>
      <c r="V76" s="114"/>
      <c r="W76" s="114"/>
    </row>
    <row r="77" ht="33" customHeight="1" spans="1:23">
      <c r="A77" s="23" t="s">
        <v>277</v>
      </c>
      <c r="B77" s="113" t="s">
        <v>278</v>
      </c>
      <c r="C77" s="23" t="s">
        <v>276</v>
      </c>
      <c r="D77" s="23" t="s">
        <v>45</v>
      </c>
      <c r="E77" s="23" t="s">
        <v>110</v>
      </c>
      <c r="F77" s="23" t="s">
        <v>111</v>
      </c>
      <c r="G77" s="23" t="s">
        <v>279</v>
      </c>
      <c r="H77" s="23" t="s">
        <v>280</v>
      </c>
      <c r="I77" s="114">
        <v>1046000</v>
      </c>
      <c r="J77" s="114">
        <v>1046000</v>
      </c>
      <c r="K77" s="114">
        <v>1046000</v>
      </c>
      <c r="L77" s="114"/>
      <c r="M77" s="114"/>
      <c r="N77" s="114"/>
      <c r="O77" s="114"/>
      <c r="P77" s="114"/>
      <c r="Q77" s="114"/>
      <c r="R77" s="114"/>
      <c r="S77" s="114"/>
      <c r="T77" s="114"/>
      <c r="U77" s="89"/>
      <c r="V77" s="114"/>
      <c r="W77" s="114"/>
    </row>
    <row r="78" ht="33" customHeight="1" spans="1:23">
      <c r="A78" s="23"/>
      <c r="B78" s="23"/>
      <c r="C78" s="23" t="s">
        <v>281</v>
      </c>
      <c r="D78" s="23"/>
      <c r="E78" s="23"/>
      <c r="F78" s="23"/>
      <c r="G78" s="23"/>
      <c r="H78" s="23"/>
      <c r="I78" s="114">
        <v>180000</v>
      </c>
      <c r="J78" s="114">
        <v>180000</v>
      </c>
      <c r="K78" s="114">
        <v>180000</v>
      </c>
      <c r="L78" s="114"/>
      <c r="M78" s="114"/>
      <c r="N78" s="114"/>
      <c r="O78" s="114"/>
      <c r="P78" s="114"/>
      <c r="Q78" s="114"/>
      <c r="R78" s="114"/>
      <c r="S78" s="114"/>
      <c r="T78" s="114"/>
      <c r="U78" s="89"/>
      <c r="V78" s="114"/>
      <c r="W78" s="114"/>
    </row>
    <row r="79" ht="33" customHeight="1" spans="1:23">
      <c r="A79" s="23" t="s">
        <v>244</v>
      </c>
      <c r="B79" s="113" t="s">
        <v>282</v>
      </c>
      <c r="C79" s="23" t="s">
        <v>281</v>
      </c>
      <c r="D79" s="23" t="s">
        <v>45</v>
      </c>
      <c r="E79" s="23" t="s">
        <v>81</v>
      </c>
      <c r="F79" s="23" t="s">
        <v>82</v>
      </c>
      <c r="G79" s="23" t="s">
        <v>220</v>
      </c>
      <c r="H79" s="23" t="s">
        <v>221</v>
      </c>
      <c r="I79" s="114">
        <v>35300</v>
      </c>
      <c r="J79" s="114">
        <v>35300</v>
      </c>
      <c r="K79" s="114">
        <v>35300</v>
      </c>
      <c r="L79" s="114"/>
      <c r="M79" s="114"/>
      <c r="N79" s="114"/>
      <c r="O79" s="114"/>
      <c r="P79" s="114"/>
      <c r="Q79" s="114"/>
      <c r="R79" s="114"/>
      <c r="S79" s="114"/>
      <c r="T79" s="114"/>
      <c r="U79" s="89"/>
      <c r="V79" s="114"/>
      <c r="W79" s="114"/>
    </row>
    <row r="80" ht="33" customHeight="1" spans="1:23">
      <c r="A80" s="23" t="s">
        <v>244</v>
      </c>
      <c r="B80" s="113" t="s">
        <v>282</v>
      </c>
      <c r="C80" s="23" t="s">
        <v>281</v>
      </c>
      <c r="D80" s="23" t="s">
        <v>45</v>
      </c>
      <c r="E80" s="23" t="s">
        <v>81</v>
      </c>
      <c r="F80" s="23" t="s">
        <v>82</v>
      </c>
      <c r="G80" s="23" t="s">
        <v>239</v>
      </c>
      <c r="H80" s="23" t="s">
        <v>240</v>
      </c>
      <c r="I80" s="114">
        <v>114700</v>
      </c>
      <c r="J80" s="114">
        <v>114700</v>
      </c>
      <c r="K80" s="114">
        <v>114700</v>
      </c>
      <c r="L80" s="114"/>
      <c r="M80" s="114"/>
      <c r="N80" s="114"/>
      <c r="O80" s="114"/>
      <c r="P80" s="114"/>
      <c r="Q80" s="114"/>
      <c r="R80" s="114"/>
      <c r="S80" s="114"/>
      <c r="T80" s="114"/>
      <c r="U80" s="89"/>
      <c r="V80" s="114"/>
      <c r="W80" s="114"/>
    </row>
    <row r="81" ht="33" customHeight="1" spans="1:23">
      <c r="A81" s="23" t="s">
        <v>244</v>
      </c>
      <c r="B81" s="113" t="s">
        <v>282</v>
      </c>
      <c r="C81" s="23" t="s">
        <v>281</v>
      </c>
      <c r="D81" s="23" t="s">
        <v>45</v>
      </c>
      <c r="E81" s="23" t="s">
        <v>81</v>
      </c>
      <c r="F81" s="23" t="s">
        <v>82</v>
      </c>
      <c r="G81" s="23" t="s">
        <v>226</v>
      </c>
      <c r="H81" s="23" t="s">
        <v>227</v>
      </c>
      <c r="I81" s="114">
        <v>30000</v>
      </c>
      <c r="J81" s="114">
        <v>30000</v>
      </c>
      <c r="K81" s="114">
        <v>30000</v>
      </c>
      <c r="L81" s="114"/>
      <c r="M81" s="114"/>
      <c r="N81" s="114"/>
      <c r="O81" s="114"/>
      <c r="P81" s="114"/>
      <c r="Q81" s="114"/>
      <c r="R81" s="114"/>
      <c r="S81" s="114"/>
      <c r="T81" s="114"/>
      <c r="U81" s="89"/>
      <c r="V81" s="114"/>
      <c r="W81" s="114"/>
    </row>
    <row r="82" ht="33" customHeight="1" spans="1:23">
      <c r="A82" s="23"/>
      <c r="B82" s="23"/>
      <c r="C82" s="23" t="s">
        <v>283</v>
      </c>
      <c r="D82" s="23"/>
      <c r="E82" s="23"/>
      <c r="F82" s="23"/>
      <c r="G82" s="23"/>
      <c r="H82" s="23"/>
      <c r="I82" s="114">
        <v>3500</v>
      </c>
      <c r="J82" s="114"/>
      <c r="K82" s="114"/>
      <c r="L82" s="114"/>
      <c r="M82" s="114"/>
      <c r="N82" s="114">
        <v>3500</v>
      </c>
      <c r="O82" s="114"/>
      <c r="P82" s="114"/>
      <c r="Q82" s="114"/>
      <c r="R82" s="114"/>
      <c r="S82" s="114"/>
      <c r="T82" s="114"/>
      <c r="U82" s="89"/>
      <c r="V82" s="114"/>
      <c r="W82" s="114"/>
    </row>
    <row r="83" ht="33" customHeight="1" spans="1:23">
      <c r="A83" s="23" t="s">
        <v>244</v>
      </c>
      <c r="B83" s="113" t="s">
        <v>284</v>
      </c>
      <c r="C83" s="23" t="s">
        <v>283</v>
      </c>
      <c r="D83" s="23" t="s">
        <v>45</v>
      </c>
      <c r="E83" s="23" t="s">
        <v>67</v>
      </c>
      <c r="F83" s="23" t="s">
        <v>68</v>
      </c>
      <c r="G83" s="23" t="s">
        <v>252</v>
      </c>
      <c r="H83" s="23" t="s">
        <v>253</v>
      </c>
      <c r="I83" s="114">
        <v>3500</v>
      </c>
      <c r="J83" s="114"/>
      <c r="K83" s="114"/>
      <c r="L83" s="114"/>
      <c r="M83" s="114"/>
      <c r="N83" s="114">
        <v>3500</v>
      </c>
      <c r="O83" s="114"/>
      <c r="P83" s="114"/>
      <c r="Q83" s="114"/>
      <c r="R83" s="114"/>
      <c r="S83" s="114"/>
      <c r="T83" s="114"/>
      <c r="U83" s="89"/>
      <c r="V83" s="114"/>
      <c r="W83" s="114"/>
    </row>
    <row r="84" ht="33" customHeight="1" spans="1:23">
      <c r="A84" s="23"/>
      <c r="B84" s="23"/>
      <c r="C84" s="23" t="s">
        <v>285</v>
      </c>
      <c r="D84" s="23"/>
      <c r="E84" s="23"/>
      <c r="F84" s="23"/>
      <c r="G84" s="23"/>
      <c r="H84" s="23"/>
      <c r="I84" s="114">
        <v>2800139.22</v>
      </c>
      <c r="J84" s="114">
        <v>2790000</v>
      </c>
      <c r="K84" s="114">
        <v>2790000</v>
      </c>
      <c r="L84" s="114"/>
      <c r="M84" s="114"/>
      <c r="N84" s="114">
        <v>10139.22</v>
      </c>
      <c r="O84" s="114"/>
      <c r="P84" s="114"/>
      <c r="Q84" s="114"/>
      <c r="R84" s="114"/>
      <c r="S84" s="114"/>
      <c r="T84" s="114"/>
      <c r="U84" s="89"/>
      <c r="V84" s="114"/>
      <c r="W84" s="114"/>
    </row>
    <row r="85" ht="33" customHeight="1" spans="1:23">
      <c r="A85" s="23" t="s">
        <v>244</v>
      </c>
      <c r="B85" s="113" t="s">
        <v>286</v>
      </c>
      <c r="C85" s="23" t="s">
        <v>285</v>
      </c>
      <c r="D85" s="23" t="s">
        <v>45</v>
      </c>
      <c r="E85" s="23" t="s">
        <v>110</v>
      </c>
      <c r="F85" s="23" t="s">
        <v>111</v>
      </c>
      <c r="G85" s="23" t="s">
        <v>220</v>
      </c>
      <c r="H85" s="23" t="s">
        <v>221</v>
      </c>
      <c r="I85" s="114">
        <v>90000</v>
      </c>
      <c r="J85" s="114">
        <v>90000</v>
      </c>
      <c r="K85" s="114">
        <v>90000</v>
      </c>
      <c r="L85" s="114"/>
      <c r="M85" s="114"/>
      <c r="N85" s="114"/>
      <c r="O85" s="114"/>
      <c r="P85" s="114"/>
      <c r="Q85" s="114"/>
      <c r="R85" s="114"/>
      <c r="S85" s="114"/>
      <c r="T85" s="114"/>
      <c r="U85" s="89"/>
      <c r="V85" s="114"/>
      <c r="W85" s="114"/>
    </row>
    <row r="86" ht="33" customHeight="1" spans="1:23">
      <c r="A86" s="23" t="s">
        <v>244</v>
      </c>
      <c r="B86" s="113" t="s">
        <v>286</v>
      </c>
      <c r="C86" s="23" t="s">
        <v>285</v>
      </c>
      <c r="D86" s="23" t="s">
        <v>45</v>
      </c>
      <c r="E86" s="23" t="s">
        <v>110</v>
      </c>
      <c r="F86" s="23" t="s">
        <v>111</v>
      </c>
      <c r="G86" s="23" t="s">
        <v>239</v>
      </c>
      <c r="H86" s="23" t="s">
        <v>240</v>
      </c>
      <c r="I86" s="114">
        <v>2625139.22</v>
      </c>
      <c r="J86" s="114">
        <v>2615000</v>
      </c>
      <c r="K86" s="114">
        <v>2615000</v>
      </c>
      <c r="L86" s="114"/>
      <c r="M86" s="114"/>
      <c r="N86" s="114">
        <v>10139.22</v>
      </c>
      <c r="O86" s="114"/>
      <c r="P86" s="114"/>
      <c r="Q86" s="114"/>
      <c r="R86" s="114"/>
      <c r="S86" s="114"/>
      <c r="T86" s="114"/>
      <c r="U86" s="89"/>
      <c r="V86" s="114"/>
      <c r="W86" s="114"/>
    </row>
    <row r="87" ht="33" customHeight="1" spans="1:23">
      <c r="A87" s="23" t="s">
        <v>244</v>
      </c>
      <c r="B87" s="113" t="s">
        <v>286</v>
      </c>
      <c r="C87" s="23" t="s">
        <v>285</v>
      </c>
      <c r="D87" s="23" t="s">
        <v>45</v>
      </c>
      <c r="E87" s="23" t="s">
        <v>110</v>
      </c>
      <c r="F87" s="23" t="s">
        <v>111</v>
      </c>
      <c r="G87" s="23" t="s">
        <v>226</v>
      </c>
      <c r="H87" s="23" t="s">
        <v>227</v>
      </c>
      <c r="I87" s="114">
        <v>85000</v>
      </c>
      <c r="J87" s="114">
        <v>85000</v>
      </c>
      <c r="K87" s="114">
        <v>85000</v>
      </c>
      <c r="L87" s="114"/>
      <c r="M87" s="114"/>
      <c r="N87" s="114"/>
      <c r="O87" s="114"/>
      <c r="P87" s="114"/>
      <c r="Q87" s="114"/>
      <c r="R87" s="114"/>
      <c r="S87" s="114"/>
      <c r="T87" s="114"/>
      <c r="U87" s="89"/>
      <c r="V87" s="114"/>
      <c r="W87" s="114"/>
    </row>
    <row r="88" ht="33" customHeight="1" spans="1:23">
      <c r="A88" s="23"/>
      <c r="B88" s="23"/>
      <c r="C88" s="23" t="s">
        <v>287</v>
      </c>
      <c r="D88" s="23"/>
      <c r="E88" s="23"/>
      <c r="F88" s="23"/>
      <c r="G88" s="23"/>
      <c r="H88" s="23"/>
      <c r="I88" s="114">
        <v>5081.8</v>
      </c>
      <c r="J88" s="114"/>
      <c r="K88" s="114"/>
      <c r="L88" s="114"/>
      <c r="M88" s="114"/>
      <c r="N88" s="114">
        <v>5081.8</v>
      </c>
      <c r="O88" s="114"/>
      <c r="P88" s="114"/>
      <c r="Q88" s="114"/>
      <c r="R88" s="114"/>
      <c r="S88" s="114"/>
      <c r="T88" s="114"/>
      <c r="U88" s="89"/>
      <c r="V88" s="114"/>
      <c r="W88" s="114"/>
    </row>
    <row r="89" ht="33" customHeight="1" spans="1:23">
      <c r="A89" s="23" t="s">
        <v>244</v>
      </c>
      <c r="B89" s="113" t="s">
        <v>288</v>
      </c>
      <c r="C89" s="23" t="s">
        <v>287</v>
      </c>
      <c r="D89" s="23" t="s">
        <v>45</v>
      </c>
      <c r="E89" s="23" t="s">
        <v>110</v>
      </c>
      <c r="F89" s="23" t="s">
        <v>111</v>
      </c>
      <c r="G89" s="23" t="s">
        <v>239</v>
      </c>
      <c r="H89" s="23" t="s">
        <v>240</v>
      </c>
      <c r="I89" s="114">
        <v>4081.8</v>
      </c>
      <c r="J89" s="114"/>
      <c r="K89" s="114"/>
      <c r="L89" s="114"/>
      <c r="M89" s="114"/>
      <c r="N89" s="114">
        <v>4081.8</v>
      </c>
      <c r="O89" s="114"/>
      <c r="P89" s="114"/>
      <c r="Q89" s="114"/>
      <c r="R89" s="114"/>
      <c r="S89" s="114"/>
      <c r="T89" s="114"/>
      <c r="U89" s="89"/>
      <c r="V89" s="114"/>
      <c r="W89" s="114"/>
    </row>
    <row r="90" ht="33" customHeight="1" spans="1:23">
      <c r="A90" s="23" t="s">
        <v>244</v>
      </c>
      <c r="B90" s="113" t="s">
        <v>288</v>
      </c>
      <c r="C90" s="23" t="s">
        <v>287</v>
      </c>
      <c r="D90" s="23" t="s">
        <v>45</v>
      </c>
      <c r="E90" s="23" t="s">
        <v>110</v>
      </c>
      <c r="F90" s="23" t="s">
        <v>111</v>
      </c>
      <c r="G90" s="23" t="s">
        <v>252</v>
      </c>
      <c r="H90" s="23" t="s">
        <v>253</v>
      </c>
      <c r="I90" s="114">
        <v>1000</v>
      </c>
      <c r="J90" s="114"/>
      <c r="K90" s="114"/>
      <c r="L90" s="114"/>
      <c r="M90" s="114"/>
      <c r="N90" s="114">
        <v>1000</v>
      </c>
      <c r="O90" s="114"/>
      <c r="P90" s="114"/>
      <c r="Q90" s="114"/>
      <c r="R90" s="114"/>
      <c r="S90" s="114"/>
      <c r="T90" s="114"/>
      <c r="U90" s="89"/>
      <c r="V90" s="114"/>
      <c r="W90" s="114"/>
    </row>
    <row r="91" ht="18.75" customHeight="1" spans="1:23">
      <c r="A91" s="31" t="s">
        <v>118</v>
      </c>
      <c r="B91" s="32"/>
      <c r="C91" s="32"/>
      <c r="D91" s="32"/>
      <c r="E91" s="32"/>
      <c r="F91" s="32"/>
      <c r="G91" s="32"/>
      <c r="H91" s="33"/>
      <c r="I91" s="114">
        <v>27567868.43</v>
      </c>
      <c r="J91" s="114">
        <v>6816000</v>
      </c>
      <c r="K91" s="114">
        <v>5516000</v>
      </c>
      <c r="L91" s="114"/>
      <c r="M91" s="114"/>
      <c r="N91" s="114">
        <v>2251868.43</v>
      </c>
      <c r="O91" s="114"/>
      <c r="P91" s="114"/>
      <c r="Q91" s="114"/>
      <c r="R91" s="114">
        <v>18500000</v>
      </c>
      <c r="S91" s="114"/>
      <c r="T91" s="114"/>
      <c r="U91" s="89">
        <v>18500000</v>
      </c>
      <c r="V91" s="114"/>
      <c r="W91" s="114"/>
    </row>
  </sheetData>
  <mergeCells count="28">
    <mergeCell ref="A2:W2"/>
    <mergeCell ref="A3:I3"/>
    <mergeCell ref="J4:M4"/>
    <mergeCell ref="N4:P4"/>
    <mergeCell ref="R4:W4"/>
    <mergeCell ref="J5:K5"/>
    <mergeCell ref="A91:H9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63"/>
  <sheetViews>
    <sheetView showZeros="0" tabSelected="1" workbookViewId="0">
      <selection activeCell="J1" sqref="J$1:J$1048576"/>
    </sheetView>
  </sheetViews>
  <sheetFormatPr defaultColWidth="9.14166666666667" defaultRowHeight="12" customHeight="1"/>
  <cols>
    <col min="1" max="1" width="31.425" customWidth="1"/>
    <col min="2" max="2" width="29" customWidth="1"/>
    <col min="3" max="3" width="17.1416666666667" customWidth="1"/>
    <col min="4" max="4" width="21" customWidth="1"/>
    <col min="5" max="5" width="23.575" customWidth="1"/>
    <col min="6" max="6" width="11.2833333333333" customWidth="1"/>
    <col min="7" max="7" width="10.2833333333333" customWidth="1"/>
    <col min="8" max="8" width="9.28333333333333" customWidth="1"/>
    <col min="9" max="9" width="13.425" customWidth="1"/>
    <col min="10" max="10" width="40.575" customWidth="1"/>
  </cols>
  <sheetData>
    <row r="1" customHeight="1" spans="1:10">
      <c r="J1" s="44" t="s">
        <v>289</v>
      </c>
    </row>
    <row r="2" ht="28.5" customHeight="1" spans="1:10">
      <c r="A2" s="45" t="s">
        <v>290</v>
      </c>
      <c r="B2" s="27"/>
      <c r="C2" s="27"/>
      <c r="D2" s="27"/>
      <c r="E2" s="27"/>
      <c r="F2" s="46"/>
      <c r="G2" s="27"/>
      <c r="H2" s="46"/>
      <c r="I2" s="46"/>
      <c r="J2" s="27"/>
    </row>
    <row r="3" ht="15" customHeight="1" spans="1:10">
      <c r="A3" s="4" t="str">
        <f>"单位名称："&amp;"云南省草地动物科学研究院"</f>
        <v>单位名称：云南省草地动物科学研究院</v>
      </c>
    </row>
    <row r="4" ht="14.25" customHeight="1" spans="1:10">
      <c r="A4" s="47" t="s">
        <v>291</v>
      </c>
      <c r="B4" s="47" t="s">
        <v>292</v>
      </c>
      <c r="C4" s="47" t="s">
        <v>293</v>
      </c>
      <c r="D4" s="47" t="s">
        <v>294</v>
      </c>
      <c r="E4" s="47" t="s">
        <v>295</v>
      </c>
      <c r="F4" s="48" t="s">
        <v>296</v>
      </c>
      <c r="G4" s="47" t="s">
        <v>297</v>
      </c>
      <c r="H4" s="48" t="s">
        <v>298</v>
      </c>
      <c r="I4" s="48" t="s">
        <v>299</v>
      </c>
      <c r="J4" s="47" t="s">
        <v>300</v>
      </c>
    </row>
    <row r="5" ht="14.25" customHeight="1" spans="1:10">
      <c r="A5" s="47">
        <v>1</v>
      </c>
      <c r="B5" s="47">
        <v>2</v>
      </c>
      <c r="C5" s="47">
        <v>3</v>
      </c>
      <c r="D5" s="47">
        <v>4</v>
      </c>
      <c r="E5" s="47">
        <v>5</v>
      </c>
      <c r="F5" s="48">
        <v>6</v>
      </c>
      <c r="G5" s="47">
        <v>7</v>
      </c>
      <c r="H5" s="48">
        <v>8</v>
      </c>
      <c r="I5" s="48">
        <v>9</v>
      </c>
      <c r="J5" s="47">
        <v>10</v>
      </c>
    </row>
    <row r="6" ht="17.25" customHeight="1" spans="1:10">
      <c r="A6" s="52" t="s">
        <v>45</v>
      </c>
      <c r="B6" s="50"/>
      <c r="C6" s="50"/>
      <c r="D6" s="50"/>
      <c r="E6" s="49"/>
      <c r="F6" s="51"/>
      <c r="G6" s="49"/>
      <c r="H6" s="51"/>
      <c r="I6" s="51"/>
      <c r="J6" s="49"/>
    </row>
    <row r="7" ht="47.25" customHeight="1" spans="1:10">
      <c r="A7" s="108" t="s">
        <v>269</v>
      </c>
      <c r="B7" s="53" t="s">
        <v>301</v>
      </c>
      <c r="C7" s="53" t="s">
        <v>302</v>
      </c>
      <c r="D7" s="53" t="s">
        <v>303</v>
      </c>
      <c r="E7" s="52" t="s">
        <v>304</v>
      </c>
      <c r="F7" s="53" t="s">
        <v>305</v>
      </c>
      <c r="G7" s="52" t="s">
        <v>306</v>
      </c>
      <c r="H7" s="53" t="s">
        <v>307</v>
      </c>
      <c r="I7" s="53" t="s">
        <v>308</v>
      </c>
      <c r="J7" s="54" t="s">
        <v>309</v>
      </c>
    </row>
    <row r="8" ht="47.25" customHeight="1" spans="1:10">
      <c r="A8" s="108" t="s">
        <v>269</v>
      </c>
      <c r="B8" s="53" t="s">
        <v>310</v>
      </c>
      <c r="C8" s="53" t="s">
        <v>302</v>
      </c>
      <c r="D8" s="53" t="s">
        <v>303</v>
      </c>
      <c r="E8" s="52" t="s">
        <v>311</v>
      </c>
      <c r="F8" s="53" t="s">
        <v>305</v>
      </c>
      <c r="G8" s="52" t="s">
        <v>312</v>
      </c>
      <c r="H8" s="53" t="s">
        <v>313</v>
      </c>
      <c r="I8" s="53" t="s">
        <v>308</v>
      </c>
      <c r="J8" s="54" t="s">
        <v>309</v>
      </c>
    </row>
    <row r="9" ht="47.25" customHeight="1" spans="1:10">
      <c r="A9" s="108" t="s">
        <v>269</v>
      </c>
      <c r="B9" s="53" t="s">
        <v>310</v>
      </c>
      <c r="C9" s="53" t="s">
        <v>302</v>
      </c>
      <c r="D9" s="53" t="s">
        <v>314</v>
      </c>
      <c r="E9" s="52" t="s">
        <v>315</v>
      </c>
      <c r="F9" s="53" t="s">
        <v>305</v>
      </c>
      <c r="G9" s="52" t="s">
        <v>316</v>
      </c>
      <c r="H9" s="53" t="s">
        <v>317</v>
      </c>
      <c r="I9" s="53" t="s">
        <v>308</v>
      </c>
      <c r="J9" s="54" t="s">
        <v>309</v>
      </c>
    </row>
    <row r="10" ht="47.25" customHeight="1" spans="1:10">
      <c r="A10" s="108" t="s">
        <v>269</v>
      </c>
      <c r="B10" s="53" t="s">
        <v>310</v>
      </c>
      <c r="C10" s="53" t="s">
        <v>318</v>
      </c>
      <c r="D10" s="53" t="s">
        <v>319</v>
      </c>
      <c r="E10" s="52" t="s">
        <v>320</v>
      </c>
      <c r="F10" s="53" t="s">
        <v>305</v>
      </c>
      <c r="G10" s="52" t="s">
        <v>321</v>
      </c>
      <c r="H10" s="53" t="s">
        <v>322</v>
      </c>
      <c r="I10" s="53" t="s">
        <v>308</v>
      </c>
      <c r="J10" s="54" t="s">
        <v>309</v>
      </c>
    </row>
    <row r="11" ht="47.25" customHeight="1" spans="1:10">
      <c r="A11" s="108" t="s">
        <v>269</v>
      </c>
      <c r="B11" s="53" t="s">
        <v>310</v>
      </c>
      <c r="C11" s="53" t="s">
        <v>318</v>
      </c>
      <c r="D11" s="53" t="s">
        <v>319</v>
      </c>
      <c r="E11" s="52" t="s">
        <v>323</v>
      </c>
      <c r="F11" s="53" t="s">
        <v>305</v>
      </c>
      <c r="G11" s="52" t="s">
        <v>324</v>
      </c>
      <c r="H11" s="53" t="s">
        <v>322</v>
      </c>
      <c r="I11" s="53" t="s">
        <v>308</v>
      </c>
      <c r="J11" s="54" t="s">
        <v>309</v>
      </c>
    </row>
    <row r="12" ht="47.25" customHeight="1" spans="1:10">
      <c r="A12" s="108" t="s">
        <v>269</v>
      </c>
      <c r="B12" s="53" t="s">
        <v>310</v>
      </c>
      <c r="C12" s="53" t="s">
        <v>325</v>
      </c>
      <c r="D12" s="53" t="s">
        <v>326</v>
      </c>
      <c r="E12" s="52" t="s">
        <v>327</v>
      </c>
      <c r="F12" s="53" t="s">
        <v>305</v>
      </c>
      <c r="G12" s="52" t="s">
        <v>328</v>
      </c>
      <c r="H12" s="53" t="s">
        <v>317</v>
      </c>
      <c r="I12" s="53" t="s">
        <v>308</v>
      </c>
      <c r="J12" s="54" t="s">
        <v>329</v>
      </c>
    </row>
    <row r="13" ht="122" customHeight="1" spans="1:10">
      <c r="A13" s="108" t="s">
        <v>269</v>
      </c>
      <c r="B13" s="53" t="s">
        <v>310</v>
      </c>
      <c r="C13" s="53" t="s">
        <v>330</v>
      </c>
      <c r="D13" s="53" t="s">
        <v>331</v>
      </c>
      <c r="E13" s="52" t="s">
        <v>332</v>
      </c>
      <c r="F13" s="53" t="s">
        <v>333</v>
      </c>
      <c r="G13" s="52" t="s">
        <v>334</v>
      </c>
      <c r="H13" s="53" t="s">
        <v>335</v>
      </c>
      <c r="I13" s="53" t="s">
        <v>308</v>
      </c>
      <c r="J13" s="54" t="s">
        <v>309</v>
      </c>
    </row>
    <row r="14" ht="47.25" customHeight="1" spans="1:10">
      <c r="A14" s="108" t="s">
        <v>276</v>
      </c>
      <c r="B14" s="53" t="s">
        <v>336</v>
      </c>
      <c r="C14" s="53" t="s">
        <v>302</v>
      </c>
      <c r="D14" s="53" t="s">
        <v>314</v>
      </c>
      <c r="E14" s="52" t="s">
        <v>337</v>
      </c>
      <c r="F14" s="53" t="s">
        <v>338</v>
      </c>
      <c r="G14" s="52" t="s">
        <v>321</v>
      </c>
      <c r="H14" s="53" t="s">
        <v>317</v>
      </c>
      <c r="I14" s="53" t="s">
        <v>308</v>
      </c>
      <c r="J14" s="54" t="s">
        <v>339</v>
      </c>
    </row>
    <row r="15" ht="47.25" customHeight="1" spans="1:10">
      <c r="A15" s="108" t="s">
        <v>276</v>
      </c>
      <c r="B15" s="53" t="s">
        <v>336</v>
      </c>
      <c r="C15" s="53" t="s">
        <v>318</v>
      </c>
      <c r="D15" s="53" t="s">
        <v>319</v>
      </c>
      <c r="E15" s="52" t="s">
        <v>340</v>
      </c>
      <c r="F15" s="53" t="s">
        <v>305</v>
      </c>
      <c r="G15" s="52" t="s">
        <v>341</v>
      </c>
      <c r="H15" s="53" t="s">
        <v>322</v>
      </c>
      <c r="I15" s="53" t="s">
        <v>308</v>
      </c>
      <c r="J15" s="54" t="s">
        <v>342</v>
      </c>
    </row>
    <row r="16" ht="47.25" customHeight="1" spans="1:10">
      <c r="A16" s="108" t="s">
        <v>276</v>
      </c>
      <c r="B16" s="53" t="s">
        <v>336</v>
      </c>
      <c r="C16" s="53" t="s">
        <v>318</v>
      </c>
      <c r="D16" s="53" t="s">
        <v>343</v>
      </c>
      <c r="E16" s="52" t="s">
        <v>344</v>
      </c>
      <c r="F16" s="53" t="s">
        <v>305</v>
      </c>
      <c r="G16" s="52" t="s">
        <v>345</v>
      </c>
      <c r="H16" s="53" t="s">
        <v>346</v>
      </c>
      <c r="I16" s="53" t="s">
        <v>308</v>
      </c>
      <c r="J16" s="54" t="s">
        <v>347</v>
      </c>
    </row>
    <row r="17" ht="47.25" customHeight="1" spans="1:10">
      <c r="A17" s="108" t="s">
        <v>276</v>
      </c>
      <c r="B17" s="53" t="s">
        <v>336</v>
      </c>
      <c r="C17" s="53" t="s">
        <v>325</v>
      </c>
      <c r="D17" s="53" t="s">
        <v>326</v>
      </c>
      <c r="E17" s="52" t="s">
        <v>348</v>
      </c>
      <c r="F17" s="53" t="s">
        <v>305</v>
      </c>
      <c r="G17" s="52" t="s">
        <v>328</v>
      </c>
      <c r="H17" s="53" t="s">
        <v>317</v>
      </c>
      <c r="I17" s="53" t="s">
        <v>308</v>
      </c>
      <c r="J17" s="54" t="s">
        <v>349</v>
      </c>
    </row>
    <row r="18" ht="47.25" customHeight="1" spans="1:10">
      <c r="A18" s="108" t="s">
        <v>281</v>
      </c>
      <c r="B18" s="53" t="s">
        <v>350</v>
      </c>
      <c r="C18" s="53" t="s">
        <v>302</v>
      </c>
      <c r="D18" s="53" t="s">
        <v>303</v>
      </c>
      <c r="E18" s="52" t="s">
        <v>351</v>
      </c>
      <c r="F18" s="53" t="s">
        <v>305</v>
      </c>
      <c r="G18" s="52" t="s">
        <v>136</v>
      </c>
      <c r="H18" s="53" t="s">
        <v>352</v>
      </c>
      <c r="I18" s="53" t="s">
        <v>308</v>
      </c>
      <c r="J18" s="54" t="s">
        <v>353</v>
      </c>
    </row>
    <row r="19" ht="47.25" customHeight="1" spans="1:10">
      <c r="A19" s="108" t="s">
        <v>281</v>
      </c>
      <c r="B19" s="53" t="s">
        <v>350</v>
      </c>
      <c r="C19" s="53" t="s">
        <v>302</v>
      </c>
      <c r="D19" s="53" t="s">
        <v>303</v>
      </c>
      <c r="E19" s="52" t="s">
        <v>354</v>
      </c>
      <c r="F19" s="53" t="s">
        <v>305</v>
      </c>
      <c r="G19" s="52" t="s">
        <v>136</v>
      </c>
      <c r="H19" s="53" t="s">
        <v>352</v>
      </c>
      <c r="I19" s="53" t="s">
        <v>308</v>
      </c>
      <c r="J19" s="54" t="s">
        <v>355</v>
      </c>
    </row>
    <row r="20" ht="47.25" customHeight="1" spans="1:10">
      <c r="A20" s="108" t="s">
        <v>281</v>
      </c>
      <c r="B20" s="53" t="s">
        <v>350</v>
      </c>
      <c r="C20" s="53" t="s">
        <v>318</v>
      </c>
      <c r="D20" s="53" t="s">
        <v>343</v>
      </c>
      <c r="E20" s="52" t="s">
        <v>356</v>
      </c>
      <c r="F20" s="53" t="s">
        <v>305</v>
      </c>
      <c r="G20" s="52" t="s">
        <v>136</v>
      </c>
      <c r="H20" s="53" t="s">
        <v>357</v>
      </c>
      <c r="I20" s="53" t="s">
        <v>308</v>
      </c>
      <c r="J20" s="54" t="s">
        <v>358</v>
      </c>
    </row>
    <row r="21" ht="47.25" customHeight="1" spans="1:10">
      <c r="A21" s="108" t="s">
        <v>281</v>
      </c>
      <c r="B21" s="53" t="s">
        <v>350</v>
      </c>
      <c r="C21" s="53" t="s">
        <v>325</v>
      </c>
      <c r="D21" s="53" t="s">
        <v>326</v>
      </c>
      <c r="E21" s="52" t="s">
        <v>359</v>
      </c>
      <c r="F21" s="53" t="s">
        <v>305</v>
      </c>
      <c r="G21" s="52" t="s">
        <v>328</v>
      </c>
      <c r="H21" s="53" t="s">
        <v>317</v>
      </c>
      <c r="I21" s="53" t="s">
        <v>308</v>
      </c>
      <c r="J21" s="54" t="s">
        <v>360</v>
      </c>
    </row>
    <row r="22" ht="47.25" customHeight="1" spans="1:10">
      <c r="A22" s="108" t="s">
        <v>285</v>
      </c>
      <c r="B22" s="53" t="s">
        <v>361</v>
      </c>
      <c r="C22" s="53" t="s">
        <v>302</v>
      </c>
      <c r="D22" s="53" t="s">
        <v>303</v>
      </c>
      <c r="E22" s="52" t="s">
        <v>362</v>
      </c>
      <c r="F22" s="53" t="s">
        <v>305</v>
      </c>
      <c r="G22" s="52" t="s">
        <v>321</v>
      </c>
      <c r="H22" s="53" t="s">
        <v>363</v>
      </c>
      <c r="I22" s="53" t="s">
        <v>308</v>
      </c>
      <c r="J22" s="54" t="s">
        <v>364</v>
      </c>
    </row>
    <row r="23" ht="47.25" customHeight="1" spans="1:10">
      <c r="A23" s="108" t="s">
        <v>285</v>
      </c>
      <c r="B23" s="53" t="s">
        <v>365</v>
      </c>
      <c r="C23" s="53" t="s">
        <v>302</v>
      </c>
      <c r="D23" s="53" t="s">
        <v>303</v>
      </c>
      <c r="E23" s="52" t="s">
        <v>366</v>
      </c>
      <c r="F23" s="53" t="s">
        <v>305</v>
      </c>
      <c r="G23" s="52" t="s">
        <v>367</v>
      </c>
      <c r="H23" s="53" t="s">
        <v>313</v>
      </c>
      <c r="I23" s="53" t="s">
        <v>308</v>
      </c>
      <c r="J23" s="54" t="s">
        <v>368</v>
      </c>
    </row>
    <row r="24" ht="47.25" customHeight="1" spans="1:10">
      <c r="A24" s="108" t="s">
        <v>285</v>
      </c>
      <c r="B24" s="53" t="s">
        <v>365</v>
      </c>
      <c r="C24" s="53" t="s">
        <v>302</v>
      </c>
      <c r="D24" s="53" t="s">
        <v>303</v>
      </c>
      <c r="E24" s="52" t="s">
        <v>369</v>
      </c>
      <c r="F24" s="53" t="s">
        <v>305</v>
      </c>
      <c r="G24" s="52" t="s">
        <v>370</v>
      </c>
      <c r="H24" s="53" t="s">
        <v>313</v>
      </c>
      <c r="I24" s="53" t="s">
        <v>308</v>
      </c>
      <c r="J24" s="54" t="s">
        <v>371</v>
      </c>
    </row>
    <row r="25" ht="47.25" customHeight="1" spans="1:10">
      <c r="A25" s="108" t="s">
        <v>285</v>
      </c>
      <c r="B25" s="53" t="s">
        <v>365</v>
      </c>
      <c r="C25" s="53" t="s">
        <v>302</v>
      </c>
      <c r="D25" s="53" t="s">
        <v>303</v>
      </c>
      <c r="E25" s="52" t="s">
        <v>372</v>
      </c>
      <c r="F25" s="53" t="s">
        <v>305</v>
      </c>
      <c r="G25" s="52" t="s">
        <v>373</v>
      </c>
      <c r="H25" s="53" t="s">
        <v>313</v>
      </c>
      <c r="I25" s="53" t="s">
        <v>308</v>
      </c>
      <c r="J25" s="54" t="s">
        <v>374</v>
      </c>
    </row>
    <row r="26" ht="47.25" customHeight="1" spans="1:10">
      <c r="A26" s="108" t="s">
        <v>285</v>
      </c>
      <c r="B26" s="53" t="s">
        <v>365</v>
      </c>
      <c r="C26" s="53" t="s">
        <v>302</v>
      </c>
      <c r="D26" s="53" t="s">
        <v>303</v>
      </c>
      <c r="E26" s="52" t="s">
        <v>375</v>
      </c>
      <c r="F26" s="53" t="s">
        <v>305</v>
      </c>
      <c r="G26" s="52" t="s">
        <v>376</v>
      </c>
      <c r="H26" s="53" t="s">
        <v>313</v>
      </c>
      <c r="I26" s="53" t="s">
        <v>308</v>
      </c>
      <c r="J26" s="54" t="s">
        <v>377</v>
      </c>
    </row>
    <row r="27" ht="47.25" customHeight="1" spans="1:10">
      <c r="A27" s="108" t="s">
        <v>285</v>
      </c>
      <c r="B27" s="53" t="s">
        <v>365</v>
      </c>
      <c r="C27" s="53" t="s">
        <v>302</v>
      </c>
      <c r="D27" s="53" t="s">
        <v>303</v>
      </c>
      <c r="E27" s="52" t="s">
        <v>378</v>
      </c>
      <c r="F27" s="53" t="s">
        <v>305</v>
      </c>
      <c r="G27" s="52" t="s">
        <v>379</v>
      </c>
      <c r="H27" s="53" t="s">
        <v>380</v>
      </c>
      <c r="I27" s="53" t="s">
        <v>308</v>
      </c>
      <c r="J27" s="54" t="s">
        <v>381</v>
      </c>
    </row>
    <row r="28" ht="47.25" customHeight="1" spans="1:10">
      <c r="A28" s="108" t="s">
        <v>285</v>
      </c>
      <c r="B28" s="53" t="s">
        <v>365</v>
      </c>
      <c r="C28" s="53" t="s">
        <v>302</v>
      </c>
      <c r="D28" s="53" t="s">
        <v>314</v>
      </c>
      <c r="E28" s="52" t="s">
        <v>382</v>
      </c>
      <c r="F28" s="53" t="s">
        <v>338</v>
      </c>
      <c r="G28" s="52" t="s">
        <v>321</v>
      </c>
      <c r="H28" s="53" t="s">
        <v>317</v>
      </c>
      <c r="I28" s="53" t="s">
        <v>308</v>
      </c>
      <c r="J28" s="54" t="s">
        <v>383</v>
      </c>
    </row>
    <row r="29" ht="47.25" customHeight="1" spans="1:10">
      <c r="A29" s="108" t="s">
        <v>285</v>
      </c>
      <c r="B29" s="53" t="s">
        <v>365</v>
      </c>
      <c r="C29" s="53" t="s">
        <v>318</v>
      </c>
      <c r="D29" s="53" t="s">
        <v>319</v>
      </c>
      <c r="E29" s="52" t="s">
        <v>384</v>
      </c>
      <c r="F29" s="53" t="s">
        <v>385</v>
      </c>
      <c r="G29" s="52" t="s">
        <v>139</v>
      </c>
      <c r="H29" s="53" t="s">
        <v>317</v>
      </c>
      <c r="I29" s="53" t="s">
        <v>308</v>
      </c>
      <c r="J29" s="54" t="s">
        <v>386</v>
      </c>
    </row>
    <row r="30" ht="47.25" customHeight="1" spans="1:10">
      <c r="A30" s="108" t="s">
        <v>285</v>
      </c>
      <c r="B30" s="53" t="s">
        <v>365</v>
      </c>
      <c r="C30" s="53" t="s">
        <v>318</v>
      </c>
      <c r="D30" s="53" t="s">
        <v>319</v>
      </c>
      <c r="E30" s="52" t="s">
        <v>387</v>
      </c>
      <c r="F30" s="53" t="s">
        <v>385</v>
      </c>
      <c r="G30" s="52" t="s">
        <v>324</v>
      </c>
      <c r="H30" s="53" t="s">
        <v>317</v>
      </c>
      <c r="I30" s="53" t="s">
        <v>308</v>
      </c>
      <c r="J30" s="54" t="s">
        <v>388</v>
      </c>
    </row>
    <row r="31" ht="47.25" customHeight="1" spans="1:10">
      <c r="A31" s="108" t="s">
        <v>285</v>
      </c>
      <c r="B31" s="53" t="s">
        <v>365</v>
      </c>
      <c r="C31" s="53" t="s">
        <v>325</v>
      </c>
      <c r="D31" s="53" t="s">
        <v>326</v>
      </c>
      <c r="E31" s="52" t="s">
        <v>327</v>
      </c>
      <c r="F31" s="53" t="s">
        <v>305</v>
      </c>
      <c r="G31" s="52" t="s">
        <v>328</v>
      </c>
      <c r="H31" s="53" t="s">
        <v>317</v>
      </c>
      <c r="I31" s="53" t="s">
        <v>308</v>
      </c>
      <c r="J31" s="54" t="s">
        <v>389</v>
      </c>
    </row>
    <row r="32" ht="47.25" customHeight="1" spans="1:10">
      <c r="A32" s="108" t="s">
        <v>262</v>
      </c>
      <c r="B32" s="53" t="s">
        <v>390</v>
      </c>
      <c r="C32" s="53" t="s">
        <v>302</v>
      </c>
      <c r="D32" s="53" t="s">
        <v>303</v>
      </c>
      <c r="E32" s="52" t="s">
        <v>391</v>
      </c>
      <c r="F32" s="53" t="s">
        <v>305</v>
      </c>
      <c r="G32" s="52" t="s">
        <v>392</v>
      </c>
      <c r="H32" s="53" t="s">
        <v>393</v>
      </c>
      <c r="I32" s="53" t="s">
        <v>308</v>
      </c>
      <c r="J32" s="54" t="s">
        <v>394</v>
      </c>
    </row>
    <row r="33" ht="47.25" customHeight="1" spans="1:10">
      <c r="A33" s="108" t="s">
        <v>262</v>
      </c>
      <c r="B33" s="53" t="s">
        <v>395</v>
      </c>
      <c r="C33" s="53" t="s">
        <v>302</v>
      </c>
      <c r="D33" s="53" t="s">
        <v>303</v>
      </c>
      <c r="E33" s="52" t="s">
        <v>396</v>
      </c>
      <c r="F33" s="53" t="s">
        <v>305</v>
      </c>
      <c r="G33" s="52" t="s">
        <v>397</v>
      </c>
      <c r="H33" s="53" t="s">
        <v>398</v>
      </c>
      <c r="I33" s="53" t="s">
        <v>308</v>
      </c>
      <c r="J33" s="54" t="s">
        <v>399</v>
      </c>
    </row>
    <row r="34" ht="47.25" customHeight="1" spans="1:10">
      <c r="A34" s="108" t="s">
        <v>262</v>
      </c>
      <c r="B34" s="53" t="s">
        <v>395</v>
      </c>
      <c r="C34" s="53" t="s">
        <v>302</v>
      </c>
      <c r="D34" s="53" t="s">
        <v>303</v>
      </c>
      <c r="E34" s="52" t="s">
        <v>400</v>
      </c>
      <c r="F34" s="53" t="s">
        <v>305</v>
      </c>
      <c r="G34" s="52" t="s">
        <v>401</v>
      </c>
      <c r="H34" s="53" t="s">
        <v>363</v>
      </c>
      <c r="I34" s="53" t="s">
        <v>308</v>
      </c>
      <c r="J34" s="54" t="s">
        <v>402</v>
      </c>
    </row>
    <row r="35" ht="47.25" customHeight="1" spans="1:10">
      <c r="A35" s="108" t="s">
        <v>262</v>
      </c>
      <c r="B35" s="53" t="s">
        <v>395</v>
      </c>
      <c r="C35" s="53" t="s">
        <v>302</v>
      </c>
      <c r="D35" s="53" t="s">
        <v>303</v>
      </c>
      <c r="E35" s="52" t="s">
        <v>403</v>
      </c>
      <c r="F35" s="53" t="s">
        <v>305</v>
      </c>
      <c r="G35" s="52" t="s">
        <v>404</v>
      </c>
      <c r="H35" s="53" t="s">
        <v>363</v>
      </c>
      <c r="I35" s="53" t="s">
        <v>308</v>
      </c>
      <c r="J35" s="54" t="s">
        <v>405</v>
      </c>
    </row>
    <row r="36" ht="47.25" customHeight="1" spans="1:10">
      <c r="A36" s="108" t="s">
        <v>262</v>
      </c>
      <c r="B36" s="53" t="s">
        <v>395</v>
      </c>
      <c r="C36" s="53" t="s">
        <v>302</v>
      </c>
      <c r="D36" s="53" t="s">
        <v>303</v>
      </c>
      <c r="E36" s="52" t="s">
        <v>406</v>
      </c>
      <c r="F36" s="53" t="s">
        <v>338</v>
      </c>
      <c r="G36" s="52" t="s">
        <v>139</v>
      </c>
      <c r="H36" s="53" t="s">
        <v>380</v>
      </c>
      <c r="I36" s="53" t="s">
        <v>308</v>
      </c>
      <c r="J36" s="54" t="s">
        <v>407</v>
      </c>
    </row>
    <row r="37" ht="47.25" customHeight="1" spans="1:10">
      <c r="A37" s="108" t="s">
        <v>262</v>
      </c>
      <c r="B37" s="53" t="s">
        <v>395</v>
      </c>
      <c r="C37" s="53" t="s">
        <v>302</v>
      </c>
      <c r="D37" s="53" t="s">
        <v>303</v>
      </c>
      <c r="E37" s="52" t="s">
        <v>408</v>
      </c>
      <c r="F37" s="53" t="s">
        <v>305</v>
      </c>
      <c r="G37" s="52" t="s">
        <v>409</v>
      </c>
      <c r="H37" s="53" t="s">
        <v>352</v>
      </c>
      <c r="I37" s="53" t="s">
        <v>308</v>
      </c>
      <c r="J37" s="54" t="s">
        <v>410</v>
      </c>
    </row>
    <row r="38" ht="47.25" customHeight="1" spans="1:10">
      <c r="A38" s="108" t="s">
        <v>262</v>
      </c>
      <c r="B38" s="53" t="s">
        <v>395</v>
      </c>
      <c r="C38" s="53" t="s">
        <v>302</v>
      </c>
      <c r="D38" s="53" t="s">
        <v>303</v>
      </c>
      <c r="E38" s="52" t="s">
        <v>411</v>
      </c>
      <c r="F38" s="53" t="s">
        <v>305</v>
      </c>
      <c r="G38" s="52" t="s">
        <v>412</v>
      </c>
      <c r="H38" s="53" t="s">
        <v>352</v>
      </c>
      <c r="I38" s="53" t="s">
        <v>308</v>
      </c>
      <c r="J38" s="54" t="s">
        <v>413</v>
      </c>
    </row>
    <row r="39" ht="47.25" customHeight="1" spans="1:10">
      <c r="A39" s="108" t="s">
        <v>262</v>
      </c>
      <c r="B39" s="53" t="s">
        <v>395</v>
      </c>
      <c r="C39" s="53" t="s">
        <v>302</v>
      </c>
      <c r="D39" s="53" t="s">
        <v>303</v>
      </c>
      <c r="E39" s="52" t="s">
        <v>414</v>
      </c>
      <c r="F39" s="53" t="s">
        <v>305</v>
      </c>
      <c r="G39" s="52" t="s">
        <v>415</v>
      </c>
      <c r="H39" s="53" t="s">
        <v>416</v>
      </c>
      <c r="I39" s="53" t="s">
        <v>308</v>
      </c>
      <c r="J39" s="54" t="s">
        <v>417</v>
      </c>
    </row>
    <row r="40" ht="47.25" customHeight="1" spans="1:10">
      <c r="A40" s="108" t="s">
        <v>262</v>
      </c>
      <c r="B40" s="53" t="s">
        <v>395</v>
      </c>
      <c r="C40" s="53" t="s">
        <v>302</v>
      </c>
      <c r="D40" s="53" t="s">
        <v>303</v>
      </c>
      <c r="E40" s="52" t="s">
        <v>418</v>
      </c>
      <c r="F40" s="53" t="s">
        <v>305</v>
      </c>
      <c r="G40" s="52" t="s">
        <v>419</v>
      </c>
      <c r="H40" s="53" t="s">
        <v>357</v>
      </c>
      <c r="I40" s="53" t="s">
        <v>308</v>
      </c>
      <c r="J40" s="54" t="s">
        <v>420</v>
      </c>
    </row>
    <row r="41" ht="47.25" customHeight="1" spans="1:10">
      <c r="A41" s="108" t="s">
        <v>262</v>
      </c>
      <c r="B41" s="53" t="s">
        <v>395</v>
      </c>
      <c r="C41" s="53" t="s">
        <v>302</v>
      </c>
      <c r="D41" s="53" t="s">
        <v>303</v>
      </c>
      <c r="E41" s="52" t="s">
        <v>421</v>
      </c>
      <c r="F41" s="53" t="s">
        <v>305</v>
      </c>
      <c r="G41" s="52" t="s">
        <v>422</v>
      </c>
      <c r="H41" s="53" t="s">
        <v>393</v>
      </c>
      <c r="I41" s="53" t="s">
        <v>308</v>
      </c>
      <c r="J41" s="54" t="s">
        <v>423</v>
      </c>
    </row>
    <row r="42" ht="47.25" customHeight="1" spans="1:10">
      <c r="A42" s="108" t="s">
        <v>262</v>
      </c>
      <c r="B42" s="53" t="s">
        <v>395</v>
      </c>
      <c r="C42" s="53" t="s">
        <v>302</v>
      </c>
      <c r="D42" s="53" t="s">
        <v>303</v>
      </c>
      <c r="E42" s="52" t="s">
        <v>424</v>
      </c>
      <c r="F42" s="53" t="s">
        <v>305</v>
      </c>
      <c r="G42" s="52" t="s">
        <v>425</v>
      </c>
      <c r="H42" s="53" t="s">
        <v>393</v>
      </c>
      <c r="I42" s="53" t="s">
        <v>308</v>
      </c>
      <c r="J42" s="54" t="s">
        <v>426</v>
      </c>
    </row>
    <row r="43" ht="47.25" customHeight="1" spans="1:10">
      <c r="A43" s="108" t="s">
        <v>262</v>
      </c>
      <c r="B43" s="53" t="s">
        <v>395</v>
      </c>
      <c r="C43" s="53" t="s">
        <v>302</v>
      </c>
      <c r="D43" s="53" t="s">
        <v>303</v>
      </c>
      <c r="E43" s="52" t="s">
        <v>427</v>
      </c>
      <c r="F43" s="53" t="s">
        <v>305</v>
      </c>
      <c r="G43" s="52" t="s">
        <v>428</v>
      </c>
      <c r="H43" s="53" t="s">
        <v>393</v>
      </c>
      <c r="I43" s="53" t="s">
        <v>308</v>
      </c>
      <c r="J43" s="54" t="s">
        <v>429</v>
      </c>
    </row>
    <row r="44" ht="47.25" customHeight="1" spans="1:10">
      <c r="A44" s="108" t="s">
        <v>262</v>
      </c>
      <c r="B44" s="53" t="s">
        <v>395</v>
      </c>
      <c r="C44" s="53" t="s">
        <v>302</v>
      </c>
      <c r="D44" s="53" t="s">
        <v>303</v>
      </c>
      <c r="E44" s="52" t="s">
        <v>430</v>
      </c>
      <c r="F44" s="53" t="s">
        <v>305</v>
      </c>
      <c r="G44" s="52" t="s">
        <v>431</v>
      </c>
      <c r="H44" s="53" t="s">
        <v>357</v>
      </c>
      <c r="I44" s="53" t="s">
        <v>308</v>
      </c>
      <c r="J44" s="54" t="s">
        <v>432</v>
      </c>
    </row>
    <row r="45" ht="47.25" customHeight="1" spans="1:10">
      <c r="A45" s="108" t="s">
        <v>262</v>
      </c>
      <c r="B45" s="53" t="s">
        <v>395</v>
      </c>
      <c r="C45" s="53" t="s">
        <v>302</v>
      </c>
      <c r="D45" s="53" t="s">
        <v>303</v>
      </c>
      <c r="E45" s="52" t="s">
        <v>433</v>
      </c>
      <c r="F45" s="53" t="s">
        <v>305</v>
      </c>
      <c r="G45" s="52" t="s">
        <v>321</v>
      </c>
      <c r="H45" s="53" t="s">
        <v>357</v>
      </c>
      <c r="I45" s="53" t="s">
        <v>308</v>
      </c>
      <c r="J45" s="54" t="s">
        <v>434</v>
      </c>
    </row>
    <row r="46" ht="47.25" customHeight="1" spans="1:10">
      <c r="A46" s="108" t="s">
        <v>262</v>
      </c>
      <c r="B46" s="53" t="s">
        <v>395</v>
      </c>
      <c r="C46" s="53" t="s">
        <v>302</v>
      </c>
      <c r="D46" s="53" t="s">
        <v>303</v>
      </c>
      <c r="E46" s="52" t="s">
        <v>435</v>
      </c>
      <c r="F46" s="53" t="s">
        <v>305</v>
      </c>
      <c r="G46" s="52" t="s">
        <v>436</v>
      </c>
      <c r="H46" s="53" t="s">
        <v>393</v>
      </c>
      <c r="I46" s="53" t="s">
        <v>308</v>
      </c>
      <c r="J46" s="54" t="s">
        <v>437</v>
      </c>
    </row>
    <row r="47" ht="47.25" customHeight="1" spans="1:10">
      <c r="A47" s="108" t="s">
        <v>262</v>
      </c>
      <c r="B47" s="53" t="s">
        <v>395</v>
      </c>
      <c r="C47" s="53" t="s">
        <v>302</v>
      </c>
      <c r="D47" s="53" t="s">
        <v>303</v>
      </c>
      <c r="E47" s="52" t="s">
        <v>438</v>
      </c>
      <c r="F47" s="53" t="s">
        <v>305</v>
      </c>
      <c r="G47" s="52" t="s">
        <v>439</v>
      </c>
      <c r="H47" s="53" t="s">
        <v>440</v>
      </c>
      <c r="I47" s="53" t="s">
        <v>308</v>
      </c>
      <c r="J47" s="54" t="s">
        <v>441</v>
      </c>
    </row>
    <row r="48" ht="47.25" customHeight="1" spans="1:10">
      <c r="A48" s="108" t="s">
        <v>262</v>
      </c>
      <c r="B48" s="53" t="s">
        <v>395</v>
      </c>
      <c r="C48" s="53" t="s">
        <v>302</v>
      </c>
      <c r="D48" s="53" t="s">
        <v>303</v>
      </c>
      <c r="E48" s="52" t="s">
        <v>442</v>
      </c>
      <c r="F48" s="53" t="s">
        <v>305</v>
      </c>
      <c r="G48" s="52" t="s">
        <v>443</v>
      </c>
      <c r="H48" s="53" t="s">
        <v>440</v>
      </c>
      <c r="I48" s="53" t="s">
        <v>308</v>
      </c>
      <c r="J48" s="54" t="s">
        <v>444</v>
      </c>
    </row>
    <row r="49" ht="47.25" customHeight="1" spans="1:10">
      <c r="A49" s="108" t="s">
        <v>262</v>
      </c>
      <c r="B49" s="53" t="s">
        <v>395</v>
      </c>
      <c r="C49" s="53" t="s">
        <v>302</v>
      </c>
      <c r="D49" s="53" t="s">
        <v>303</v>
      </c>
      <c r="E49" s="52" t="s">
        <v>445</v>
      </c>
      <c r="F49" s="53" t="s">
        <v>305</v>
      </c>
      <c r="G49" s="52" t="s">
        <v>136</v>
      </c>
      <c r="H49" s="53" t="s">
        <v>357</v>
      </c>
      <c r="I49" s="53" t="s">
        <v>308</v>
      </c>
      <c r="J49" s="54" t="s">
        <v>446</v>
      </c>
    </row>
    <row r="50" ht="47.25" customHeight="1" spans="1:10">
      <c r="A50" s="108" t="s">
        <v>262</v>
      </c>
      <c r="B50" s="53" t="s">
        <v>395</v>
      </c>
      <c r="C50" s="53" t="s">
        <v>302</v>
      </c>
      <c r="D50" s="53" t="s">
        <v>303</v>
      </c>
      <c r="E50" s="52" t="s">
        <v>447</v>
      </c>
      <c r="F50" s="53" t="s">
        <v>305</v>
      </c>
      <c r="G50" s="52" t="s">
        <v>448</v>
      </c>
      <c r="H50" s="53" t="s">
        <v>357</v>
      </c>
      <c r="I50" s="53" t="s">
        <v>308</v>
      </c>
      <c r="J50" s="54" t="s">
        <v>449</v>
      </c>
    </row>
    <row r="51" ht="47.25" customHeight="1" spans="1:10">
      <c r="A51" s="108" t="s">
        <v>262</v>
      </c>
      <c r="B51" s="53" t="s">
        <v>395</v>
      </c>
      <c r="C51" s="53" t="s">
        <v>302</v>
      </c>
      <c r="D51" s="53" t="s">
        <v>303</v>
      </c>
      <c r="E51" s="52" t="s">
        <v>450</v>
      </c>
      <c r="F51" s="53" t="s">
        <v>305</v>
      </c>
      <c r="G51" s="52" t="s">
        <v>451</v>
      </c>
      <c r="H51" s="53" t="s">
        <v>313</v>
      </c>
      <c r="I51" s="53" t="s">
        <v>308</v>
      </c>
      <c r="J51" s="54" t="s">
        <v>452</v>
      </c>
    </row>
    <row r="52" ht="47.25" customHeight="1" spans="1:10">
      <c r="A52" s="108" t="s">
        <v>262</v>
      </c>
      <c r="B52" s="53" t="s">
        <v>395</v>
      </c>
      <c r="C52" s="53" t="s">
        <v>302</v>
      </c>
      <c r="D52" s="53" t="s">
        <v>303</v>
      </c>
      <c r="E52" s="52" t="s">
        <v>453</v>
      </c>
      <c r="F52" s="53" t="s">
        <v>305</v>
      </c>
      <c r="G52" s="52" t="s">
        <v>454</v>
      </c>
      <c r="H52" s="53" t="s">
        <v>313</v>
      </c>
      <c r="I52" s="53" t="s">
        <v>308</v>
      </c>
      <c r="J52" s="54" t="s">
        <v>455</v>
      </c>
    </row>
    <row r="53" ht="47.25" customHeight="1" spans="1:10">
      <c r="A53" s="108" t="s">
        <v>262</v>
      </c>
      <c r="B53" s="53" t="s">
        <v>395</v>
      </c>
      <c r="C53" s="53" t="s">
        <v>302</v>
      </c>
      <c r="D53" s="53" t="s">
        <v>303</v>
      </c>
      <c r="E53" s="52" t="s">
        <v>456</v>
      </c>
      <c r="F53" s="53" t="s">
        <v>305</v>
      </c>
      <c r="G53" s="52" t="s">
        <v>457</v>
      </c>
      <c r="H53" s="53" t="s">
        <v>313</v>
      </c>
      <c r="I53" s="53" t="s">
        <v>308</v>
      </c>
      <c r="J53" s="54" t="s">
        <v>458</v>
      </c>
    </row>
    <row r="54" ht="47.25" customHeight="1" spans="1:10">
      <c r="A54" s="108" t="s">
        <v>262</v>
      </c>
      <c r="B54" s="53" t="s">
        <v>395</v>
      </c>
      <c r="C54" s="53" t="s">
        <v>302</v>
      </c>
      <c r="D54" s="53" t="s">
        <v>314</v>
      </c>
      <c r="E54" s="52" t="s">
        <v>382</v>
      </c>
      <c r="F54" s="53" t="s">
        <v>338</v>
      </c>
      <c r="G54" s="52" t="s">
        <v>321</v>
      </c>
      <c r="H54" s="53" t="s">
        <v>317</v>
      </c>
      <c r="I54" s="53" t="s">
        <v>308</v>
      </c>
      <c r="J54" s="54" t="s">
        <v>459</v>
      </c>
    </row>
    <row r="55" ht="47.25" customHeight="1" spans="1:10">
      <c r="A55" s="108" t="s">
        <v>262</v>
      </c>
      <c r="B55" s="53" t="s">
        <v>395</v>
      </c>
      <c r="C55" s="53" t="s">
        <v>318</v>
      </c>
      <c r="D55" s="53" t="s">
        <v>319</v>
      </c>
      <c r="E55" s="52" t="s">
        <v>460</v>
      </c>
      <c r="F55" s="53" t="s">
        <v>305</v>
      </c>
      <c r="G55" s="52" t="s">
        <v>324</v>
      </c>
      <c r="H55" s="53" t="s">
        <v>317</v>
      </c>
      <c r="I55" s="53" t="s">
        <v>308</v>
      </c>
      <c r="J55" s="54" t="s">
        <v>461</v>
      </c>
    </row>
    <row r="56" ht="47.25" customHeight="1" spans="1:10">
      <c r="A56" s="108" t="s">
        <v>262</v>
      </c>
      <c r="B56" s="53" t="s">
        <v>395</v>
      </c>
      <c r="C56" s="53" t="s">
        <v>325</v>
      </c>
      <c r="D56" s="53" t="s">
        <v>326</v>
      </c>
      <c r="E56" s="52" t="s">
        <v>327</v>
      </c>
      <c r="F56" s="53" t="s">
        <v>305</v>
      </c>
      <c r="G56" s="52" t="s">
        <v>328</v>
      </c>
      <c r="H56" s="53" t="s">
        <v>317</v>
      </c>
      <c r="I56" s="53" t="s">
        <v>308</v>
      </c>
      <c r="J56" s="54" t="s">
        <v>329</v>
      </c>
    </row>
    <row r="57" ht="47.25" customHeight="1" spans="1:10">
      <c r="A57" s="108" t="s">
        <v>274</v>
      </c>
      <c r="B57" s="53" t="s">
        <v>462</v>
      </c>
      <c r="C57" s="53" t="s">
        <v>302</v>
      </c>
      <c r="D57" s="53" t="s">
        <v>303</v>
      </c>
      <c r="E57" s="52" t="s">
        <v>463</v>
      </c>
      <c r="F57" s="53" t="s">
        <v>305</v>
      </c>
      <c r="G57" s="52" t="s">
        <v>138</v>
      </c>
      <c r="H57" s="53" t="s">
        <v>464</v>
      </c>
      <c r="I57" s="53" t="s">
        <v>308</v>
      </c>
      <c r="J57" s="54" t="s">
        <v>465</v>
      </c>
    </row>
    <row r="58" ht="47.25" customHeight="1" spans="1:10">
      <c r="A58" s="108" t="s">
        <v>274</v>
      </c>
      <c r="B58" s="53" t="s">
        <v>462</v>
      </c>
      <c r="C58" s="53" t="s">
        <v>302</v>
      </c>
      <c r="D58" s="53" t="s">
        <v>303</v>
      </c>
      <c r="E58" s="52" t="s">
        <v>466</v>
      </c>
      <c r="F58" s="53" t="s">
        <v>305</v>
      </c>
      <c r="G58" s="52" t="s">
        <v>136</v>
      </c>
      <c r="H58" s="53" t="s">
        <v>357</v>
      </c>
      <c r="I58" s="53" t="s">
        <v>308</v>
      </c>
      <c r="J58" s="54" t="s">
        <v>467</v>
      </c>
    </row>
    <row r="59" ht="47.25" customHeight="1" spans="1:10">
      <c r="A59" s="108" t="s">
        <v>274</v>
      </c>
      <c r="B59" s="53" t="s">
        <v>462</v>
      </c>
      <c r="C59" s="53" t="s">
        <v>302</v>
      </c>
      <c r="D59" s="53" t="s">
        <v>303</v>
      </c>
      <c r="E59" s="52" t="s">
        <v>468</v>
      </c>
      <c r="F59" s="53" t="s">
        <v>305</v>
      </c>
      <c r="G59" s="52" t="s">
        <v>136</v>
      </c>
      <c r="H59" s="53" t="s">
        <v>357</v>
      </c>
      <c r="I59" s="53" t="s">
        <v>308</v>
      </c>
      <c r="J59" s="54" t="s">
        <v>469</v>
      </c>
    </row>
    <row r="60" ht="47.25" customHeight="1" spans="1:10">
      <c r="A60" s="108" t="s">
        <v>274</v>
      </c>
      <c r="B60" s="53" t="s">
        <v>462</v>
      </c>
      <c r="C60" s="53" t="s">
        <v>318</v>
      </c>
      <c r="D60" s="53" t="s">
        <v>470</v>
      </c>
      <c r="E60" s="52" t="s">
        <v>471</v>
      </c>
      <c r="F60" s="53" t="s">
        <v>305</v>
      </c>
      <c r="G60" s="52" t="s">
        <v>324</v>
      </c>
      <c r="H60" s="53" t="s">
        <v>317</v>
      </c>
      <c r="I60" s="53" t="s">
        <v>308</v>
      </c>
      <c r="J60" s="54" t="s">
        <v>471</v>
      </c>
    </row>
    <row r="61" ht="47.25" customHeight="1" spans="1:10">
      <c r="A61" s="108" t="s">
        <v>274</v>
      </c>
      <c r="B61" s="53" t="s">
        <v>462</v>
      </c>
      <c r="C61" s="53" t="s">
        <v>318</v>
      </c>
      <c r="D61" s="53" t="s">
        <v>470</v>
      </c>
      <c r="E61" s="52" t="s">
        <v>472</v>
      </c>
      <c r="F61" s="53" t="s">
        <v>305</v>
      </c>
      <c r="G61" s="52" t="s">
        <v>137</v>
      </c>
      <c r="H61" s="53" t="s">
        <v>357</v>
      </c>
      <c r="I61" s="53" t="s">
        <v>308</v>
      </c>
      <c r="J61" s="54" t="s">
        <v>473</v>
      </c>
    </row>
    <row r="62" ht="47.25" customHeight="1" spans="1:10">
      <c r="A62" s="108" t="s">
        <v>274</v>
      </c>
      <c r="B62" s="53" t="s">
        <v>462</v>
      </c>
      <c r="C62" s="53" t="s">
        <v>318</v>
      </c>
      <c r="D62" s="53" t="s">
        <v>319</v>
      </c>
      <c r="E62" s="52" t="s">
        <v>474</v>
      </c>
      <c r="F62" s="53" t="s">
        <v>305</v>
      </c>
      <c r="G62" s="52" t="s">
        <v>139</v>
      </c>
      <c r="H62" s="53" t="s">
        <v>475</v>
      </c>
      <c r="I62" s="53" t="s">
        <v>308</v>
      </c>
      <c r="J62" s="54" t="s">
        <v>476</v>
      </c>
    </row>
    <row r="63" ht="47.25" customHeight="1" spans="1:10">
      <c r="A63" s="108" t="s">
        <v>274</v>
      </c>
      <c r="B63" s="53" t="s">
        <v>462</v>
      </c>
      <c r="C63" s="53" t="s">
        <v>318</v>
      </c>
      <c r="D63" s="53" t="s">
        <v>319</v>
      </c>
      <c r="E63" s="52" t="s">
        <v>477</v>
      </c>
      <c r="F63" s="53" t="s">
        <v>478</v>
      </c>
      <c r="G63" s="52" t="s">
        <v>479</v>
      </c>
      <c r="H63" s="53" t="s">
        <v>363</v>
      </c>
      <c r="I63" s="53" t="s">
        <v>308</v>
      </c>
      <c r="J63" s="54" t="s">
        <v>480</v>
      </c>
    </row>
  </sheetData>
  <mergeCells count="14">
    <mergeCell ref="A2:J2"/>
    <mergeCell ref="A3:H3"/>
    <mergeCell ref="A7:A13"/>
    <mergeCell ref="A14:A17"/>
    <mergeCell ref="A18:A21"/>
    <mergeCell ref="A22:A31"/>
    <mergeCell ref="A32:A56"/>
    <mergeCell ref="A57:A63"/>
    <mergeCell ref="B7:B13"/>
    <mergeCell ref="B14:B17"/>
    <mergeCell ref="B18:B21"/>
    <mergeCell ref="B22:B31"/>
    <mergeCell ref="B32:B56"/>
    <mergeCell ref="B57:B6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7" sqref="A7"/>
    </sheetView>
  </sheetViews>
  <sheetFormatPr defaultColWidth="9.14166666666667" defaultRowHeight="14.25" customHeight="1" outlineLevelRow="7" outlineLevelCol="5"/>
  <cols>
    <col min="1" max="1" width="29" customWidth="1"/>
    <col min="2" max="2" width="28.575" customWidth="1"/>
    <col min="3" max="3" width="31.575" customWidth="1"/>
    <col min="4" max="6" width="33.425" customWidth="1"/>
  </cols>
  <sheetData>
    <row r="1" ht="15.75" customHeight="1" spans="1:6">
      <c r="F1" s="55" t="s">
        <v>481</v>
      </c>
    </row>
    <row r="2" ht="28.5" customHeight="1" spans="1:6">
      <c r="A2" s="27" t="s">
        <v>482</v>
      </c>
      <c r="B2" s="27"/>
      <c r="C2" s="27"/>
      <c r="D2" s="27"/>
      <c r="E2" s="27"/>
      <c r="F2" s="27"/>
    </row>
    <row r="3" ht="15" customHeight="1" spans="1:6">
      <c r="A3" s="103" t="str">
        <f>"单位名称："&amp;"云南省草地动物科学研究院"</f>
        <v>单位名称：云南省草地动物科学研究院</v>
      </c>
      <c r="B3" s="104"/>
      <c r="C3" s="104"/>
      <c r="D3" s="58"/>
      <c r="E3" s="58"/>
      <c r="F3" s="105" t="s">
        <v>2</v>
      </c>
    </row>
    <row r="4" ht="18.75" customHeight="1" spans="1:6">
      <c r="A4" s="9" t="s">
        <v>152</v>
      </c>
      <c r="B4" s="9" t="s">
        <v>48</v>
      </c>
      <c r="C4" s="9" t="s">
        <v>49</v>
      </c>
      <c r="D4" s="15" t="s">
        <v>483</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64" t="s">
        <v>484</v>
      </c>
      <c r="B7" s="30"/>
      <c r="C7" s="30"/>
      <c r="D7" s="22"/>
      <c r="E7" s="22"/>
      <c r="F7" s="22"/>
    </row>
    <row r="8" ht="17.25" customHeight="1" spans="1:6">
      <c r="A8" s="106" t="s">
        <v>118</v>
      </c>
      <c r="B8" s="107"/>
      <c r="C8" s="107" t="s">
        <v>118</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4"/>
  <sheetViews>
    <sheetView showZeros="0" workbookViewId="0">
      <selection activeCell="B32" sqref="B32"/>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083333333333" customWidth="1"/>
    <col min="12" max="16" width="12.575" customWidth="1"/>
    <col min="17" max="17" width="10.425" customWidth="1"/>
  </cols>
  <sheetData>
    <row r="1" ht="13.5" customHeight="1" spans="1:17">
      <c r="O1" s="44"/>
      <c r="P1" s="44"/>
      <c r="Q1" s="94" t="s">
        <v>485</v>
      </c>
    </row>
    <row r="2" ht="27.75" customHeight="1" spans="1:17">
      <c r="A2" s="56" t="s">
        <v>486</v>
      </c>
      <c r="B2" s="27"/>
      <c r="C2" s="27"/>
      <c r="D2" s="27"/>
      <c r="E2" s="27"/>
      <c r="F2" s="27"/>
      <c r="G2" s="27"/>
      <c r="H2" s="27"/>
      <c r="I2" s="27"/>
      <c r="J2" s="27"/>
      <c r="K2" s="46"/>
      <c r="L2" s="27"/>
      <c r="M2" s="27"/>
      <c r="N2" s="27"/>
      <c r="O2" s="46"/>
      <c r="P2" s="46"/>
      <c r="Q2" s="27"/>
    </row>
    <row r="3" ht="18.75" customHeight="1" spans="1:17">
      <c r="A3" s="95" t="str">
        <f>"单位名称："&amp;"云南省草地动物科学研究院"</f>
        <v>单位名称：云南省草地动物科学研究院</v>
      </c>
      <c r="B3" s="6"/>
      <c r="C3" s="6"/>
      <c r="D3" s="6"/>
      <c r="E3" s="6"/>
      <c r="F3" s="6"/>
      <c r="G3" s="6"/>
      <c r="H3" s="6"/>
      <c r="I3" s="6"/>
      <c r="J3" s="6"/>
      <c r="O3" s="61"/>
      <c r="P3" s="61"/>
      <c r="Q3" s="96" t="s">
        <v>143</v>
      </c>
    </row>
    <row r="4" ht="15.75" customHeight="1" spans="1:17">
      <c r="A4" s="9" t="s">
        <v>487</v>
      </c>
      <c r="B4" s="73" t="s">
        <v>488</v>
      </c>
      <c r="C4" s="73" t="s">
        <v>489</v>
      </c>
      <c r="D4" s="73" t="s">
        <v>490</v>
      </c>
      <c r="E4" s="73" t="s">
        <v>491</v>
      </c>
      <c r="F4" s="73" t="s">
        <v>492</v>
      </c>
      <c r="G4" s="74" t="s">
        <v>159</v>
      </c>
      <c r="H4" s="74"/>
      <c r="I4" s="74"/>
      <c r="J4" s="74"/>
      <c r="K4" s="75"/>
      <c r="L4" s="74"/>
      <c r="M4" s="74"/>
      <c r="N4" s="74"/>
      <c r="O4" s="76"/>
      <c r="P4" s="75"/>
      <c r="Q4" s="77"/>
    </row>
    <row r="5" ht="17.25" customHeight="1" spans="1:17">
      <c r="A5" s="14"/>
      <c r="B5" s="78"/>
      <c r="C5" s="78"/>
      <c r="D5" s="78"/>
      <c r="E5" s="78"/>
      <c r="F5" s="78"/>
      <c r="G5" s="78" t="s">
        <v>30</v>
      </c>
      <c r="H5" s="78" t="s">
        <v>33</v>
      </c>
      <c r="I5" s="78" t="s">
        <v>493</v>
      </c>
      <c r="J5" s="78" t="s">
        <v>494</v>
      </c>
      <c r="K5" s="79" t="s">
        <v>495</v>
      </c>
      <c r="L5" s="80" t="s">
        <v>496</v>
      </c>
      <c r="M5" s="80"/>
      <c r="N5" s="80"/>
      <c r="O5" s="81"/>
      <c r="P5" s="82"/>
      <c r="Q5" s="83"/>
    </row>
    <row r="6" ht="54" customHeight="1" spans="1:17">
      <c r="A6" s="17"/>
      <c r="B6" s="83"/>
      <c r="C6" s="83"/>
      <c r="D6" s="83"/>
      <c r="E6" s="83"/>
      <c r="F6" s="83"/>
      <c r="G6" s="83"/>
      <c r="H6" s="83" t="s">
        <v>32</v>
      </c>
      <c r="I6" s="83"/>
      <c r="J6" s="83"/>
      <c r="K6" s="84"/>
      <c r="L6" s="83" t="s">
        <v>32</v>
      </c>
      <c r="M6" s="83" t="s">
        <v>43</v>
      </c>
      <c r="N6" s="83" t="s">
        <v>166</v>
      </c>
      <c r="O6" s="85" t="s">
        <v>39</v>
      </c>
      <c r="P6" s="84" t="s">
        <v>40</v>
      </c>
      <c r="Q6" s="83" t="s">
        <v>41</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90" t="s">
        <v>45</v>
      </c>
      <c r="B8" s="87"/>
      <c r="C8" s="87"/>
      <c r="D8" s="87"/>
      <c r="E8" s="99"/>
      <c r="F8" s="22">
        <v>74000</v>
      </c>
      <c r="G8" s="22">
        <v>97700</v>
      </c>
      <c r="H8" s="22">
        <v>97700</v>
      </c>
      <c r="I8" s="22"/>
      <c r="J8" s="22"/>
      <c r="K8" s="22"/>
      <c r="L8" s="22"/>
      <c r="M8" s="22"/>
      <c r="N8" s="22"/>
      <c r="O8" s="22"/>
      <c r="P8" s="22"/>
      <c r="Q8" s="22"/>
    </row>
    <row r="9" ht="21" customHeight="1" spans="1:17">
      <c r="A9" s="100" t="s">
        <v>194</v>
      </c>
      <c r="B9" s="87" t="s">
        <v>497</v>
      </c>
      <c r="C9" s="87" t="s">
        <v>498</v>
      </c>
      <c r="D9" s="101" t="s">
        <v>499</v>
      </c>
      <c r="E9" s="102">
        <v>1</v>
      </c>
      <c r="F9" s="22"/>
      <c r="G9" s="22">
        <v>15000</v>
      </c>
      <c r="H9" s="22">
        <v>15000</v>
      </c>
      <c r="I9" s="22"/>
      <c r="J9" s="22"/>
      <c r="K9" s="22"/>
      <c r="L9" s="22"/>
      <c r="M9" s="22"/>
      <c r="N9" s="22"/>
      <c r="O9" s="22"/>
      <c r="P9" s="22"/>
      <c r="Q9" s="22"/>
    </row>
    <row r="10" ht="21" customHeight="1" spans="1:17">
      <c r="A10" s="100" t="s">
        <v>194</v>
      </c>
      <c r="B10" s="87" t="s">
        <v>500</v>
      </c>
      <c r="C10" s="87" t="s">
        <v>501</v>
      </c>
      <c r="D10" s="101" t="s">
        <v>499</v>
      </c>
      <c r="E10" s="102">
        <v>1</v>
      </c>
      <c r="F10" s="22"/>
      <c r="G10" s="22">
        <v>5000</v>
      </c>
      <c r="H10" s="22">
        <v>5000</v>
      </c>
      <c r="I10" s="22"/>
      <c r="J10" s="22"/>
      <c r="K10" s="22"/>
      <c r="L10" s="22"/>
      <c r="M10" s="22"/>
      <c r="N10" s="22"/>
      <c r="O10" s="22"/>
      <c r="P10" s="22"/>
      <c r="Q10" s="22"/>
    </row>
    <row r="11" ht="21" customHeight="1" spans="1:17">
      <c r="A11" s="100" t="s">
        <v>194</v>
      </c>
      <c r="B11" s="87" t="s">
        <v>502</v>
      </c>
      <c r="C11" s="87" t="s">
        <v>503</v>
      </c>
      <c r="D11" s="101" t="s">
        <v>499</v>
      </c>
      <c r="E11" s="102">
        <v>1</v>
      </c>
      <c r="F11" s="22"/>
      <c r="G11" s="22">
        <v>3700</v>
      </c>
      <c r="H11" s="22">
        <v>3700</v>
      </c>
      <c r="I11" s="22"/>
      <c r="J11" s="22"/>
      <c r="K11" s="22"/>
      <c r="L11" s="22"/>
      <c r="M11" s="22"/>
      <c r="N11" s="22"/>
      <c r="O11" s="22"/>
      <c r="P11" s="22"/>
      <c r="Q11" s="22"/>
    </row>
    <row r="12" ht="21" customHeight="1" spans="1:17">
      <c r="A12" s="100" t="s">
        <v>203</v>
      </c>
      <c r="B12" s="87" t="s">
        <v>504</v>
      </c>
      <c r="C12" s="87" t="s">
        <v>505</v>
      </c>
      <c r="D12" s="101" t="s">
        <v>506</v>
      </c>
      <c r="E12" s="102">
        <v>1</v>
      </c>
      <c r="F12" s="22">
        <v>9000</v>
      </c>
      <c r="G12" s="22">
        <v>9000</v>
      </c>
      <c r="H12" s="22">
        <v>9000</v>
      </c>
      <c r="I12" s="22"/>
      <c r="J12" s="22"/>
      <c r="K12" s="22"/>
      <c r="L12" s="22"/>
      <c r="M12" s="22"/>
      <c r="N12" s="22"/>
      <c r="O12" s="22"/>
      <c r="P12" s="22"/>
      <c r="Q12" s="22"/>
    </row>
    <row r="13" ht="21" customHeight="1" spans="1:17">
      <c r="A13" s="100" t="s">
        <v>203</v>
      </c>
      <c r="B13" s="87" t="s">
        <v>219</v>
      </c>
      <c r="C13" s="87" t="s">
        <v>507</v>
      </c>
      <c r="D13" s="101" t="s">
        <v>508</v>
      </c>
      <c r="E13" s="102">
        <v>2</v>
      </c>
      <c r="F13" s="22">
        <v>65000</v>
      </c>
      <c r="G13" s="22">
        <v>65000</v>
      </c>
      <c r="H13" s="22">
        <v>65000</v>
      </c>
      <c r="I13" s="22"/>
      <c r="J13" s="22"/>
      <c r="K13" s="22"/>
      <c r="L13" s="22"/>
      <c r="M13" s="22"/>
      <c r="N13" s="22"/>
      <c r="O13" s="22"/>
      <c r="P13" s="22"/>
      <c r="Q13" s="22"/>
    </row>
    <row r="14" ht="21" customHeight="1" spans="1:17">
      <c r="A14" s="91" t="s">
        <v>118</v>
      </c>
      <c r="B14" s="92"/>
      <c r="C14" s="92"/>
      <c r="D14" s="92"/>
      <c r="E14" s="99"/>
      <c r="F14" s="22">
        <v>74000</v>
      </c>
      <c r="G14" s="22">
        <v>97700</v>
      </c>
      <c r="H14" s="22">
        <v>97700</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A8" sqref="A8"/>
    </sheetView>
  </sheetViews>
  <sheetFormatPr defaultColWidth="9.14166666666667" defaultRowHeight="14.25" customHeight="1"/>
  <cols>
    <col min="1" max="1" width="31.425" customWidth="1"/>
    <col min="2" max="2" width="21.7083333333333" customWidth="1"/>
    <col min="3" max="3" width="26.7083333333333" customWidth="1"/>
    <col min="4" max="14" width="16.575" customWidth="1"/>
  </cols>
  <sheetData>
    <row r="1" ht="13.5" customHeight="1" spans="1:14">
      <c r="A1" s="60"/>
      <c r="B1" s="60"/>
      <c r="C1" s="60"/>
      <c r="D1" s="60"/>
      <c r="E1" s="60"/>
      <c r="F1" s="60"/>
      <c r="G1" s="60"/>
      <c r="H1" s="66"/>
      <c r="I1" s="60"/>
      <c r="J1" s="60"/>
      <c r="K1" s="60"/>
      <c r="L1" s="44"/>
      <c r="M1" s="67"/>
      <c r="N1" s="68" t="s">
        <v>509</v>
      </c>
    </row>
    <row r="2" ht="27.75" customHeight="1" spans="1:14">
      <c r="A2" s="56" t="s">
        <v>510</v>
      </c>
      <c r="B2" s="69"/>
      <c r="C2" s="69"/>
      <c r="D2" s="69"/>
      <c r="E2" s="69"/>
      <c r="F2" s="69"/>
      <c r="G2" s="69"/>
      <c r="H2" s="70"/>
      <c r="I2" s="69"/>
      <c r="J2" s="69"/>
      <c r="K2" s="69"/>
      <c r="L2" s="46"/>
      <c r="M2" s="70"/>
      <c r="N2" s="69"/>
    </row>
    <row r="3" ht="18.75" customHeight="1" spans="1:14">
      <c r="A3" s="57" t="str">
        <f>"单位名称："&amp;"云南省草地动物科学研究院"</f>
        <v>单位名称：云南省草地动物科学研究院</v>
      </c>
      <c r="B3" s="58"/>
      <c r="C3" s="58"/>
      <c r="D3" s="58"/>
      <c r="E3" s="58"/>
      <c r="F3" s="58"/>
      <c r="G3" s="58"/>
      <c r="H3" s="66"/>
      <c r="I3" s="60"/>
      <c r="J3" s="60"/>
      <c r="K3" s="60"/>
      <c r="L3" s="61"/>
      <c r="M3" s="71"/>
      <c r="N3" s="72" t="s">
        <v>143</v>
      </c>
    </row>
    <row r="4" ht="15.75" customHeight="1" spans="1:14">
      <c r="A4" s="9" t="s">
        <v>487</v>
      </c>
      <c r="B4" s="73" t="s">
        <v>511</v>
      </c>
      <c r="C4" s="73" t="s">
        <v>512</v>
      </c>
      <c r="D4" s="74" t="s">
        <v>159</v>
      </c>
      <c r="E4" s="74"/>
      <c r="F4" s="74"/>
      <c r="G4" s="74"/>
      <c r="H4" s="75"/>
      <c r="I4" s="74"/>
      <c r="J4" s="74"/>
      <c r="K4" s="74"/>
      <c r="L4" s="76"/>
      <c r="M4" s="75"/>
      <c r="N4" s="77"/>
    </row>
    <row r="5" ht="17.25" customHeight="1" spans="1:14">
      <c r="A5" s="14"/>
      <c r="B5" s="78"/>
      <c r="C5" s="78"/>
      <c r="D5" s="78" t="s">
        <v>30</v>
      </c>
      <c r="E5" s="78" t="s">
        <v>33</v>
      </c>
      <c r="F5" s="78" t="s">
        <v>493</v>
      </c>
      <c r="G5" s="78" t="s">
        <v>494</v>
      </c>
      <c r="H5" s="79" t="s">
        <v>495</v>
      </c>
      <c r="I5" s="80" t="s">
        <v>496</v>
      </c>
      <c r="J5" s="80"/>
      <c r="K5" s="80"/>
      <c r="L5" s="81"/>
      <c r="M5" s="82"/>
      <c r="N5" s="83"/>
    </row>
    <row r="6" ht="54" customHeight="1" spans="1:14">
      <c r="A6" s="17"/>
      <c r="B6" s="83"/>
      <c r="C6" s="83"/>
      <c r="D6" s="83"/>
      <c r="E6" s="83"/>
      <c r="F6" s="83"/>
      <c r="G6" s="83"/>
      <c r="H6" s="84"/>
      <c r="I6" s="83" t="s">
        <v>32</v>
      </c>
      <c r="J6" s="83" t="s">
        <v>43</v>
      </c>
      <c r="K6" s="83" t="s">
        <v>166</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t="s">
        <v>484</v>
      </c>
      <c r="B8" s="87"/>
      <c r="C8" s="87"/>
      <c r="D8" s="88"/>
      <c r="E8" s="88"/>
      <c r="F8" s="88"/>
      <c r="G8" s="88"/>
      <c r="H8" s="88"/>
      <c r="I8" s="88"/>
      <c r="J8" s="88"/>
      <c r="K8" s="88"/>
      <c r="L8" s="89"/>
      <c r="M8" s="88"/>
      <c r="N8" s="88"/>
    </row>
    <row r="9" ht="21" customHeight="1" spans="1:14">
      <c r="A9" s="90"/>
      <c r="B9" s="87"/>
      <c r="C9" s="87"/>
      <c r="D9" s="88"/>
      <c r="E9" s="88"/>
      <c r="F9" s="88"/>
      <c r="G9" s="88"/>
      <c r="H9" s="88"/>
      <c r="I9" s="88"/>
      <c r="J9" s="88"/>
      <c r="K9" s="88"/>
      <c r="L9" s="89"/>
      <c r="M9" s="88"/>
      <c r="N9" s="88"/>
    </row>
    <row r="10" ht="21" customHeight="1" spans="1:14">
      <c r="A10" s="91" t="s">
        <v>118</v>
      </c>
      <c r="B10" s="92"/>
      <c r="C10" s="93"/>
      <c r="D10" s="88"/>
      <c r="E10" s="88"/>
      <c r="F10" s="88"/>
      <c r="G10" s="88"/>
      <c r="H10" s="88"/>
      <c r="I10" s="88"/>
      <c r="J10" s="88"/>
      <c r="K10" s="88"/>
      <c r="L10" s="89"/>
      <c r="M10" s="88"/>
      <c r="N10" s="88"/>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7" sqref="A7"/>
    </sheetView>
  </sheetViews>
  <sheetFormatPr defaultColWidth="9.14166666666667" defaultRowHeight="14.25" customHeight="1" outlineLevelRow="7"/>
  <cols>
    <col min="1" max="1" width="31.85" customWidth="1"/>
    <col min="2" max="15" width="17.1416666666667" customWidth="1"/>
    <col min="16" max="24" width="17" customWidth="1"/>
  </cols>
  <sheetData>
    <row r="1" ht="13.5" customHeight="1" spans="1:24">
      <c r="D1" s="55"/>
      <c r="W1" s="44"/>
      <c r="X1" s="44" t="s">
        <v>513</v>
      </c>
    </row>
    <row r="2" ht="27.75" customHeight="1" spans="1:24">
      <c r="A2" s="56" t="s">
        <v>514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"单位名称："&amp;"云南省草地动物科学研究院"</f>
        <v>单位名称：云南省草地动物科学研究院</v>
      </c>
      <c r="B3" s="58"/>
      <c r="C3" s="58"/>
      <c r="D3" s="59"/>
      <c r="E3" s="60"/>
      <c r="F3" s="60"/>
      <c r="G3" s="60"/>
      <c r="H3" s="60"/>
      <c r="I3" s="60"/>
      <c r="W3" s="61"/>
      <c r="X3" s="61" t="s">
        <v>143</v>
      </c>
    </row>
    <row r="4" ht="19.5" customHeight="1" spans="1:24">
      <c r="A4" s="15" t="s">
        <v>515</v>
      </c>
      <c r="B4" s="10" t="s">
        <v>159</v>
      </c>
      <c r="C4" s="11"/>
      <c r="D4" s="11"/>
      <c r="E4" s="62" t="s">
        <v>516</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517</v>
      </c>
      <c r="E5" s="62" t="s">
        <v>518</v>
      </c>
      <c r="F5" s="62" t="s">
        <v>519</v>
      </c>
      <c r="G5" s="62" t="s">
        <v>520</v>
      </c>
      <c r="H5" s="62" t="s">
        <v>521</v>
      </c>
      <c r="I5" s="62" t="s">
        <v>522</v>
      </c>
      <c r="J5" s="62" t="s">
        <v>523</v>
      </c>
      <c r="K5" s="62" t="s">
        <v>524</v>
      </c>
      <c r="L5" s="62" t="s">
        <v>525</v>
      </c>
      <c r="M5" s="62" t="s">
        <v>526</v>
      </c>
      <c r="N5" s="62" t="s">
        <v>527</v>
      </c>
      <c r="O5" s="62" t="s">
        <v>528</v>
      </c>
      <c r="P5" s="62" t="s">
        <v>529</v>
      </c>
      <c r="Q5" s="62" t="s">
        <v>530</v>
      </c>
      <c r="R5" s="62" t="s">
        <v>531</v>
      </c>
      <c r="S5" s="62" t="s">
        <v>532</v>
      </c>
      <c r="T5" s="62" t="s">
        <v>533</v>
      </c>
      <c r="U5" s="62" t="s">
        <v>534</v>
      </c>
      <c r="V5" s="62" t="s">
        <v>535</v>
      </c>
      <c r="W5" s="62" t="s">
        <v>536</v>
      </c>
      <c r="X5" s="62" t="s">
        <v>537</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5" customHeight="1" spans="1:24">
      <c r="A7" s="64" t="s">
        <v>484</v>
      </c>
      <c r="B7" s="22"/>
      <c r="C7" s="22"/>
      <c r="D7" s="22"/>
      <c r="E7" s="22"/>
      <c r="F7" s="22"/>
      <c r="G7" s="22"/>
      <c r="H7" s="22"/>
      <c r="I7" s="22"/>
      <c r="J7" s="22"/>
      <c r="K7" s="22"/>
      <c r="L7" s="22"/>
      <c r="M7" s="22"/>
      <c r="N7" s="22"/>
      <c r="O7" s="22"/>
      <c r="P7" s="22"/>
      <c r="Q7" s="22"/>
      <c r="R7" s="22"/>
      <c r="S7" s="22"/>
      <c r="T7" s="22"/>
      <c r="U7" s="22"/>
      <c r="V7" s="22"/>
      <c r="W7" s="65"/>
      <c r="X7" s="22"/>
    </row>
    <row r="8" ht="30" customHeight="1" spans="1:24">
      <c r="A8" s="30"/>
      <c r="B8" s="22"/>
      <c r="C8" s="22"/>
      <c r="D8" s="22"/>
      <c r="E8" s="22"/>
      <c r="F8" s="22"/>
      <c r="G8" s="22"/>
      <c r="H8" s="22"/>
      <c r="I8" s="22"/>
      <c r="J8" s="22"/>
      <c r="K8" s="22"/>
      <c r="L8" s="22"/>
      <c r="M8" s="22"/>
      <c r="N8" s="22"/>
      <c r="O8" s="22"/>
      <c r="P8" s="22"/>
      <c r="Q8" s="22"/>
      <c r="R8" s="22"/>
      <c r="S8" s="22"/>
      <c r="T8" s="22"/>
      <c r="U8" s="22"/>
      <c r="V8" s="22"/>
      <c r="W8" s="65"/>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A6" sqref="A6"/>
    </sheetView>
  </sheetViews>
  <sheetFormatPr defaultColWidth="9.14166666666667" defaultRowHeight="12" customHeight="1" outlineLevelRow="6"/>
  <cols>
    <col min="1" max="2" width="29" customWidth="1"/>
    <col min="3" max="3" width="16.2833333333333" customWidth="1"/>
    <col min="4" max="4" width="15.575" customWidth="1"/>
    <col min="5" max="5" width="23.575" customWidth="1"/>
    <col min="6" max="6" width="11.2833333333333" customWidth="1"/>
    <col min="7" max="7" width="14.85" customWidth="1"/>
    <col min="8" max="8" width="10.85" customWidth="1"/>
    <col min="9" max="9" width="13.425" customWidth="1"/>
    <col min="10" max="10" width="38.7083333333333" customWidth="1"/>
  </cols>
  <sheetData>
    <row r="1" customHeight="1" spans="1:10">
      <c r="J1" s="44" t="s">
        <v>538</v>
      </c>
    </row>
    <row r="2" ht="28.5" customHeight="1" spans="1:10">
      <c r="A2" s="45" t="s">
        <v>539</v>
      </c>
      <c r="B2" s="27"/>
      <c r="C2" s="27"/>
      <c r="D2" s="27"/>
      <c r="E2" s="27"/>
      <c r="F2" s="46"/>
      <c r="G2" s="27"/>
      <c r="H2" s="46"/>
      <c r="I2" s="46"/>
      <c r="J2" s="27"/>
    </row>
    <row r="3" ht="17.25" customHeight="1" spans="1:10">
      <c r="A3" s="4" t="str">
        <f>"单位名称："&amp;"云南省草地动物科学研究院"</f>
        <v>单位名称：云南省草地动物科学研究院</v>
      </c>
    </row>
    <row r="4" ht="44.25" customHeight="1" spans="1:10">
      <c r="A4" s="47" t="s">
        <v>291</v>
      </c>
      <c r="B4" s="47" t="s">
        <v>292</v>
      </c>
      <c r="C4" s="47" t="s">
        <v>293</v>
      </c>
      <c r="D4" s="47" t="s">
        <v>294</v>
      </c>
      <c r="E4" s="47" t="s">
        <v>295</v>
      </c>
      <c r="F4" s="48" t="s">
        <v>296</v>
      </c>
      <c r="G4" s="47" t="s">
        <v>297</v>
      </c>
      <c r="H4" s="48" t="s">
        <v>298</v>
      </c>
      <c r="I4" s="48" t="s">
        <v>299</v>
      </c>
      <c r="J4" s="47" t="s">
        <v>300</v>
      </c>
    </row>
    <row r="5" ht="14.25" customHeight="1" spans="1:10">
      <c r="A5" s="47">
        <v>1</v>
      </c>
      <c r="B5" s="47">
        <v>2</v>
      </c>
      <c r="C5" s="47">
        <v>3</v>
      </c>
      <c r="D5" s="47">
        <v>4</v>
      </c>
      <c r="E5" s="47">
        <v>5</v>
      </c>
      <c r="F5" s="48">
        <v>6</v>
      </c>
      <c r="G5" s="47">
        <v>7</v>
      </c>
      <c r="H5" s="48">
        <v>8</v>
      </c>
      <c r="I5" s="48">
        <v>9</v>
      </c>
      <c r="J5" s="47">
        <v>10</v>
      </c>
    </row>
    <row r="6" ht="21.75" customHeight="1" spans="1:10">
      <c r="A6" s="49" t="s">
        <v>484</v>
      </c>
      <c r="B6" s="50"/>
      <c r="C6" s="50"/>
      <c r="D6" s="50"/>
      <c r="E6" s="49"/>
      <c r="F6" s="51"/>
      <c r="G6" s="49"/>
      <c r="H6" s="51"/>
      <c r="I6" s="51"/>
      <c r="J6" s="49"/>
    </row>
    <row r="7" ht="60.75" customHeight="1" spans="1:10">
      <c r="A7" s="52"/>
      <c r="B7" s="53"/>
      <c r="C7" s="53"/>
      <c r="D7" s="53"/>
      <c r="E7" s="52"/>
      <c r="F7" s="53"/>
      <c r="G7" s="52"/>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5"/>
  <sheetViews>
    <sheetView showZeros="0" workbookViewId="0">
      <selection activeCell="A1" sqref="A1"/>
    </sheetView>
  </sheetViews>
  <sheetFormatPr defaultColWidth="8.85" defaultRowHeight="15" customHeight="1" outlineLevelCol="7"/>
  <cols>
    <col min="1" max="1" width="36" customWidth="1"/>
    <col min="2" max="2" width="19.7083333333333" customWidth="1"/>
    <col min="3" max="3" width="33.2833333333333" customWidth="1"/>
    <col min="4" max="4" width="34.7083333333333" customWidth="1"/>
    <col min="5" max="5" width="14.425" customWidth="1"/>
    <col min="6" max="6" width="17.1416666666667" customWidth="1"/>
    <col min="7" max="7" width="17.2833333333333" customWidth="1"/>
    <col min="8" max="8" width="28.2833333333333" customWidth="1"/>
  </cols>
  <sheetData>
    <row r="1" ht="18.75" customHeight="1" spans="1:8">
      <c r="A1" s="34"/>
      <c r="B1" s="34"/>
      <c r="C1" s="34"/>
      <c r="D1" s="34"/>
      <c r="E1" s="34"/>
      <c r="F1" s="34"/>
      <c r="G1" s="34"/>
      <c r="H1" s="35" t="s">
        <v>540</v>
      </c>
    </row>
    <row r="2" ht="30.75" customHeight="1" spans="1:8">
      <c r="A2" s="36" t="s">
        <v>541</v>
      </c>
      <c r="B2" s="36"/>
      <c r="C2" s="36"/>
      <c r="D2" s="36"/>
      <c r="E2" s="36"/>
      <c r="F2" s="36"/>
      <c r="G2" s="36"/>
      <c r="H2" s="36"/>
    </row>
    <row r="3" ht="18.75" customHeight="1" spans="1:8">
      <c r="A3" s="34" t="str">
        <f>"单位名称："&amp;"云南省草地动物科学研究院"</f>
        <v>单位名称：云南省草地动物科学研究院</v>
      </c>
      <c r="B3" s="34"/>
      <c r="C3" s="34"/>
      <c r="D3" s="34"/>
      <c r="E3" s="34"/>
      <c r="F3" s="34"/>
      <c r="G3" s="34"/>
      <c r="H3" s="34"/>
    </row>
    <row r="4" ht="18.75" customHeight="1" spans="1:8">
      <c r="A4" s="37" t="s">
        <v>152</v>
      </c>
      <c r="B4" s="37" t="s">
        <v>542</v>
      </c>
      <c r="C4" s="37" t="s">
        <v>543</v>
      </c>
      <c r="D4" s="37" t="s">
        <v>544</v>
      </c>
      <c r="E4" s="37" t="s">
        <v>545</v>
      </c>
      <c r="F4" s="37" t="s">
        <v>546</v>
      </c>
      <c r="G4" s="37"/>
      <c r="H4" s="37"/>
    </row>
    <row r="5" ht="18.75" customHeight="1" spans="1:8">
      <c r="A5" s="37"/>
      <c r="B5" s="37"/>
      <c r="C5" s="37"/>
      <c r="D5" s="37"/>
      <c r="E5" s="37"/>
      <c r="F5" s="37" t="s">
        <v>491</v>
      </c>
      <c r="G5" s="37" t="s">
        <v>547</v>
      </c>
      <c r="H5" s="37" t="s">
        <v>548</v>
      </c>
    </row>
    <row r="6" ht="18.75" customHeight="1" spans="1:8">
      <c r="A6" s="38" t="s">
        <v>135</v>
      </c>
      <c r="B6" s="38" t="s">
        <v>136</v>
      </c>
      <c r="C6" s="38" t="s">
        <v>137</v>
      </c>
      <c r="D6" s="38" t="s">
        <v>138</v>
      </c>
      <c r="E6" s="38" t="s">
        <v>139</v>
      </c>
      <c r="F6" s="38" t="s">
        <v>140</v>
      </c>
      <c r="G6" s="38" t="s">
        <v>549</v>
      </c>
      <c r="H6" s="38" t="s">
        <v>431</v>
      </c>
    </row>
    <row r="7" ht="30" customHeight="1" spans="1:8">
      <c r="A7" s="39" t="s">
        <v>45</v>
      </c>
      <c r="B7" s="39" t="s">
        <v>550</v>
      </c>
      <c r="C7" s="39" t="s">
        <v>505</v>
      </c>
      <c r="D7" s="39" t="s">
        <v>504</v>
      </c>
      <c r="E7" s="37" t="s">
        <v>506</v>
      </c>
      <c r="F7" s="40">
        <v>1</v>
      </c>
      <c r="G7" s="41">
        <v>9000</v>
      </c>
      <c r="H7" s="41">
        <v>9000</v>
      </c>
    </row>
    <row r="8" ht="30" customHeight="1" spans="1:8">
      <c r="A8" s="39" t="s">
        <v>45</v>
      </c>
      <c r="B8" s="39" t="s">
        <v>550</v>
      </c>
      <c r="C8" s="39" t="s">
        <v>551</v>
      </c>
      <c r="D8" s="39" t="s">
        <v>552</v>
      </c>
      <c r="E8" s="37" t="s">
        <v>553</v>
      </c>
      <c r="F8" s="40">
        <v>2</v>
      </c>
      <c r="G8" s="41">
        <v>15000</v>
      </c>
      <c r="H8" s="41">
        <v>30000</v>
      </c>
    </row>
    <row r="9" ht="30" customHeight="1" spans="1:8">
      <c r="A9" s="39" t="s">
        <v>45</v>
      </c>
      <c r="B9" s="39" t="s">
        <v>550</v>
      </c>
      <c r="C9" s="39" t="s">
        <v>554</v>
      </c>
      <c r="D9" s="39" t="s">
        <v>555</v>
      </c>
      <c r="E9" s="37" t="s">
        <v>553</v>
      </c>
      <c r="F9" s="40">
        <v>1</v>
      </c>
      <c r="G9" s="41">
        <v>100000</v>
      </c>
      <c r="H9" s="41">
        <v>100000</v>
      </c>
    </row>
    <row r="10" ht="30" customHeight="1" spans="1:8">
      <c r="A10" s="39" t="s">
        <v>45</v>
      </c>
      <c r="B10" s="39" t="s">
        <v>550</v>
      </c>
      <c r="C10" s="39" t="s">
        <v>556</v>
      </c>
      <c r="D10" s="39" t="s">
        <v>557</v>
      </c>
      <c r="E10" s="37" t="s">
        <v>506</v>
      </c>
      <c r="F10" s="40">
        <v>1</v>
      </c>
      <c r="G10" s="41">
        <v>1000</v>
      </c>
      <c r="H10" s="41">
        <v>1000</v>
      </c>
    </row>
    <row r="11" ht="30" customHeight="1" spans="1:8">
      <c r="A11" s="39" t="s">
        <v>45</v>
      </c>
      <c r="B11" s="39" t="s">
        <v>550</v>
      </c>
      <c r="C11" s="39" t="s">
        <v>558</v>
      </c>
      <c r="D11" s="39" t="s">
        <v>559</v>
      </c>
      <c r="E11" s="37" t="s">
        <v>506</v>
      </c>
      <c r="F11" s="40">
        <v>1</v>
      </c>
      <c r="G11" s="41">
        <v>2800</v>
      </c>
      <c r="H11" s="41">
        <v>2800</v>
      </c>
    </row>
    <row r="12" ht="30" customHeight="1" spans="1:8">
      <c r="A12" s="39" t="s">
        <v>45</v>
      </c>
      <c r="B12" s="39" t="s">
        <v>550</v>
      </c>
      <c r="C12" s="39" t="s">
        <v>558</v>
      </c>
      <c r="D12" s="39" t="s">
        <v>560</v>
      </c>
      <c r="E12" s="37" t="s">
        <v>506</v>
      </c>
      <c r="F12" s="40">
        <v>1</v>
      </c>
      <c r="G12" s="41">
        <v>1500</v>
      </c>
      <c r="H12" s="41">
        <v>1500</v>
      </c>
    </row>
    <row r="13" ht="30" customHeight="1" spans="1:8">
      <c r="A13" s="39" t="s">
        <v>45</v>
      </c>
      <c r="B13" s="39" t="s">
        <v>550</v>
      </c>
      <c r="C13" s="39" t="s">
        <v>558</v>
      </c>
      <c r="D13" s="39" t="s">
        <v>561</v>
      </c>
      <c r="E13" s="37" t="s">
        <v>506</v>
      </c>
      <c r="F13" s="40">
        <v>1</v>
      </c>
      <c r="G13" s="41">
        <v>3000</v>
      </c>
      <c r="H13" s="41">
        <v>3000</v>
      </c>
    </row>
    <row r="14" ht="30" customHeight="1" spans="1:8">
      <c r="A14" s="39" t="s">
        <v>45</v>
      </c>
      <c r="B14" s="39" t="s">
        <v>550</v>
      </c>
      <c r="C14" s="39" t="s">
        <v>558</v>
      </c>
      <c r="D14" s="39" t="s">
        <v>562</v>
      </c>
      <c r="E14" s="37" t="s">
        <v>506</v>
      </c>
      <c r="F14" s="40">
        <v>1</v>
      </c>
      <c r="G14" s="41">
        <v>1000</v>
      </c>
      <c r="H14" s="41">
        <v>1000</v>
      </c>
    </row>
    <row r="15" ht="30" customHeight="1" spans="1:8">
      <c r="A15" s="39" t="s">
        <v>45</v>
      </c>
      <c r="B15" s="39" t="s">
        <v>550</v>
      </c>
      <c r="C15" s="39" t="s">
        <v>558</v>
      </c>
      <c r="D15" s="39" t="s">
        <v>563</v>
      </c>
      <c r="E15" s="37" t="s">
        <v>506</v>
      </c>
      <c r="F15" s="40">
        <v>1</v>
      </c>
      <c r="G15" s="41">
        <v>9000</v>
      </c>
      <c r="H15" s="41">
        <v>9000</v>
      </c>
    </row>
    <row r="16" ht="30" customHeight="1" spans="1:8">
      <c r="A16" s="39" t="s">
        <v>45</v>
      </c>
      <c r="B16" s="39" t="s">
        <v>550</v>
      </c>
      <c r="C16" s="39" t="s">
        <v>558</v>
      </c>
      <c r="D16" s="39" t="s">
        <v>564</v>
      </c>
      <c r="E16" s="37" t="s">
        <v>506</v>
      </c>
      <c r="F16" s="40">
        <v>1</v>
      </c>
      <c r="G16" s="41">
        <v>3000</v>
      </c>
      <c r="H16" s="41">
        <v>3000</v>
      </c>
    </row>
    <row r="17" ht="30" customHeight="1" spans="1:8">
      <c r="A17" s="39" t="s">
        <v>45</v>
      </c>
      <c r="B17" s="39" t="s">
        <v>550</v>
      </c>
      <c r="C17" s="39" t="s">
        <v>558</v>
      </c>
      <c r="D17" s="39" t="s">
        <v>565</v>
      </c>
      <c r="E17" s="37" t="s">
        <v>506</v>
      </c>
      <c r="F17" s="40">
        <v>1</v>
      </c>
      <c r="G17" s="41">
        <v>4500</v>
      </c>
      <c r="H17" s="41">
        <v>4500</v>
      </c>
    </row>
    <row r="18" ht="30" customHeight="1" spans="1:8">
      <c r="A18" s="39" t="s">
        <v>45</v>
      </c>
      <c r="B18" s="39" t="s">
        <v>550</v>
      </c>
      <c r="C18" s="39" t="s">
        <v>558</v>
      </c>
      <c r="D18" s="39" t="s">
        <v>566</v>
      </c>
      <c r="E18" s="37" t="s">
        <v>506</v>
      </c>
      <c r="F18" s="40">
        <v>1</v>
      </c>
      <c r="G18" s="41">
        <v>12000</v>
      </c>
      <c r="H18" s="41">
        <v>12000</v>
      </c>
    </row>
    <row r="19" ht="30" customHeight="1" spans="1:8">
      <c r="A19" s="39" t="s">
        <v>45</v>
      </c>
      <c r="B19" s="39" t="s">
        <v>550</v>
      </c>
      <c r="C19" s="39" t="s">
        <v>558</v>
      </c>
      <c r="D19" s="39" t="s">
        <v>567</v>
      </c>
      <c r="E19" s="37" t="s">
        <v>506</v>
      </c>
      <c r="F19" s="40">
        <v>1</v>
      </c>
      <c r="G19" s="41">
        <v>5000</v>
      </c>
      <c r="H19" s="41">
        <v>5000</v>
      </c>
    </row>
    <row r="20" ht="30" customHeight="1" spans="1:8">
      <c r="A20" s="39" t="s">
        <v>45</v>
      </c>
      <c r="B20" s="39" t="s">
        <v>550</v>
      </c>
      <c r="C20" s="39" t="s">
        <v>558</v>
      </c>
      <c r="D20" s="39" t="s">
        <v>568</v>
      </c>
      <c r="E20" s="37" t="s">
        <v>506</v>
      </c>
      <c r="F20" s="40">
        <v>1</v>
      </c>
      <c r="G20" s="41">
        <v>6000</v>
      </c>
      <c r="H20" s="41">
        <v>6000</v>
      </c>
    </row>
    <row r="21" ht="30" customHeight="1" spans="1:8">
      <c r="A21" s="39" t="s">
        <v>45</v>
      </c>
      <c r="B21" s="39" t="s">
        <v>550</v>
      </c>
      <c r="C21" s="39" t="s">
        <v>558</v>
      </c>
      <c r="D21" s="39" t="s">
        <v>569</v>
      </c>
      <c r="E21" s="37" t="s">
        <v>506</v>
      </c>
      <c r="F21" s="40">
        <v>1</v>
      </c>
      <c r="G21" s="41">
        <v>2800</v>
      </c>
      <c r="H21" s="41">
        <v>2800</v>
      </c>
    </row>
    <row r="22" ht="30" customHeight="1" spans="1:8">
      <c r="A22" s="39" t="s">
        <v>45</v>
      </c>
      <c r="B22" s="39" t="s">
        <v>550</v>
      </c>
      <c r="C22" s="39" t="s">
        <v>558</v>
      </c>
      <c r="D22" s="39" t="s">
        <v>570</v>
      </c>
      <c r="E22" s="37" t="s">
        <v>506</v>
      </c>
      <c r="F22" s="40">
        <v>1</v>
      </c>
      <c r="G22" s="41">
        <v>1500</v>
      </c>
      <c r="H22" s="41">
        <v>1500</v>
      </c>
    </row>
    <row r="23" ht="30" customHeight="1" spans="1:8">
      <c r="A23" s="39" t="s">
        <v>45</v>
      </c>
      <c r="B23" s="39" t="s">
        <v>550</v>
      </c>
      <c r="C23" s="39" t="s">
        <v>558</v>
      </c>
      <c r="D23" s="39" t="s">
        <v>571</v>
      </c>
      <c r="E23" s="37" t="s">
        <v>506</v>
      </c>
      <c r="F23" s="40">
        <v>1</v>
      </c>
      <c r="G23" s="41">
        <v>3000</v>
      </c>
      <c r="H23" s="41">
        <v>3000</v>
      </c>
    </row>
    <row r="24" ht="20.25" customHeight="1" spans="1:8">
      <c r="A24" s="37" t="s">
        <v>30</v>
      </c>
      <c r="B24" s="37"/>
      <c r="C24" s="37"/>
      <c r="D24" s="37"/>
      <c r="E24" s="37"/>
      <c r="F24" s="40">
        <v>18</v>
      </c>
      <c r="G24" s="41"/>
      <c r="H24" s="41">
        <v>195100</v>
      </c>
    </row>
    <row r="25" ht="19.5" customHeight="1" spans="1:8">
      <c r="A25" s="39" t="s">
        <v>572</v>
      </c>
      <c r="B25" s="39"/>
      <c r="C25" s="39"/>
      <c r="D25" s="39"/>
      <c r="E25" s="39"/>
      <c r="F25" s="42"/>
      <c r="G25" s="43"/>
      <c r="H25" s="43"/>
    </row>
  </sheetData>
  <mergeCells count="9">
    <mergeCell ref="A2:H2"/>
    <mergeCell ref="F4:H4"/>
    <mergeCell ref="A24:E24"/>
    <mergeCell ref="A25:H25"/>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4"/>
  <sheetViews>
    <sheetView showZeros="0" workbookViewId="0">
      <selection activeCell="A1" sqref="A1"/>
    </sheetView>
  </sheetViews>
  <sheetFormatPr defaultColWidth="9.14166666666667" defaultRowHeight="14.25" customHeight="1"/>
  <cols>
    <col min="1" max="1" width="16.2833333333333" customWidth="1"/>
    <col min="2" max="2" width="29" customWidth="1"/>
    <col min="3" max="3" width="23.85" customWidth="1"/>
    <col min="4" max="7" width="19.575" customWidth="1"/>
    <col min="8" max="8" width="15.425" customWidth="1"/>
    <col min="9" max="11" width="19.575" customWidth="1"/>
  </cols>
  <sheetData>
    <row r="1" ht="13.5" customHeight="1" spans="1:11">
      <c r="D1" s="1"/>
      <c r="E1" s="1"/>
      <c r="F1" s="1"/>
      <c r="G1" s="1"/>
      <c r="K1" s="2" t="s">
        <v>573</v>
      </c>
    </row>
    <row r="2" ht="27.75" customHeight="1" spans="1:11">
      <c r="A2" s="27" t="s">
        <v>574</v>
      </c>
      <c r="B2" s="27"/>
      <c r="C2" s="27"/>
      <c r="D2" s="27"/>
      <c r="E2" s="27"/>
      <c r="F2" s="27"/>
      <c r="G2" s="27"/>
      <c r="H2" s="27"/>
      <c r="I2" s="27"/>
      <c r="J2" s="27"/>
      <c r="K2" s="27"/>
    </row>
    <row r="3" ht="13.5" customHeight="1" spans="1:11">
      <c r="A3" s="4" t="str">
        <f>"单位名称："&amp;"云南省草地动物科学研究院"</f>
        <v>单位名称：云南省草地动物科学研究院</v>
      </c>
      <c r="B3" s="5"/>
      <c r="C3" s="5"/>
      <c r="D3" s="5"/>
      <c r="E3" s="5"/>
      <c r="F3" s="5"/>
      <c r="G3" s="5"/>
      <c r="H3" s="6"/>
      <c r="I3" s="6"/>
      <c r="J3" s="6"/>
      <c r="K3" s="7" t="s">
        <v>143</v>
      </c>
    </row>
    <row r="4" ht="21.75" customHeight="1" spans="1:11">
      <c r="A4" s="8" t="s">
        <v>232</v>
      </c>
      <c r="B4" s="8" t="s">
        <v>154</v>
      </c>
      <c r="C4" s="8" t="s">
        <v>233</v>
      </c>
      <c r="D4" s="9" t="s">
        <v>155</v>
      </c>
      <c r="E4" s="9" t="s">
        <v>156</v>
      </c>
      <c r="F4" s="9" t="s">
        <v>157</v>
      </c>
      <c r="G4" s="9" t="s">
        <v>158</v>
      </c>
      <c r="H4" s="15" t="s">
        <v>30</v>
      </c>
      <c r="I4" s="10" t="s">
        <v>575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75" customHeight="1" spans="1:11">
      <c r="A8" s="30"/>
      <c r="B8" s="20" t="s">
        <v>576</v>
      </c>
      <c r="C8" s="30"/>
      <c r="D8" s="30"/>
      <c r="E8" s="30"/>
      <c r="F8" s="30"/>
      <c r="G8" s="30"/>
      <c r="H8" s="22">
        <v>1000000</v>
      </c>
      <c r="I8" s="22">
        <v>1000000</v>
      </c>
      <c r="J8" s="22"/>
      <c r="K8" s="22"/>
    </row>
    <row r="9" ht="30.75" customHeight="1" spans="1:11">
      <c r="A9" s="20" t="s">
        <v>244</v>
      </c>
      <c r="B9" s="20" t="s">
        <v>576</v>
      </c>
      <c r="C9" s="20" t="s">
        <v>45</v>
      </c>
      <c r="D9" s="20" t="s">
        <v>110</v>
      </c>
      <c r="E9" s="20" t="s">
        <v>111</v>
      </c>
      <c r="F9" s="20" t="s">
        <v>220</v>
      </c>
      <c r="G9" s="20" t="s">
        <v>221</v>
      </c>
      <c r="H9" s="22">
        <v>40000</v>
      </c>
      <c r="I9" s="22">
        <v>40000</v>
      </c>
      <c r="J9" s="22"/>
      <c r="K9" s="22"/>
    </row>
    <row r="10" ht="30.75" customHeight="1" spans="1:11">
      <c r="A10" s="20" t="s">
        <v>244</v>
      </c>
      <c r="B10" s="20" t="s">
        <v>576</v>
      </c>
      <c r="C10" s="20" t="s">
        <v>45</v>
      </c>
      <c r="D10" s="20" t="s">
        <v>110</v>
      </c>
      <c r="E10" s="20" t="s">
        <v>111</v>
      </c>
      <c r="F10" s="20" t="s">
        <v>264</v>
      </c>
      <c r="G10" s="20" t="s">
        <v>265</v>
      </c>
      <c r="H10" s="22">
        <v>200000</v>
      </c>
      <c r="I10" s="22">
        <v>200000</v>
      </c>
      <c r="J10" s="22"/>
      <c r="K10" s="22"/>
    </row>
    <row r="11" ht="30.75" customHeight="1" spans="1:11">
      <c r="A11" s="20" t="s">
        <v>244</v>
      </c>
      <c r="B11" s="20" t="s">
        <v>576</v>
      </c>
      <c r="C11" s="20" t="s">
        <v>45</v>
      </c>
      <c r="D11" s="20" t="s">
        <v>110</v>
      </c>
      <c r="E11" s="20" t="s">
        <v>111</v>
      </c>
      <c r="F11" s="20" t="s">
        <v>239</v>
      </c>
      <c r="G11" s="20" t="s">
        <v>240</v>
      </c>
      <c r="H11" s="22">
        <v>445000</v>
      </c>
      <c r="I11" s="22">
        <v>445000</v>
      </c>
      <c r="J11" s="22"/>
      <c r="K11" s="22"/>
    </row>
    <row r="12" ht="30.75" customHeight="1" spans="1:11">
      <c r="A12" s="20" t="s">
        <v>244</v>
      </c>
      <c r="B12" s="20" t="s">
        <v>576</v>
      </c>
      <c r="C12" s="20" t="s">
        <v>45</v>
      </c>
      <c r="D12" s="20" t="s">
        <v>110</v>
      </c>
      <c r="E12" s="20" t="s">
        <v>111</v>
      </c>
      <c r="F12" s="20" t="s">
        <v>226</v>
      </c>
      <c r="G12" s="20" t="s">
        <v>227</v>
      </c>
      <c r="H12" s="22">
        <v>180000</v>
      </c>
      <c r="I12" s="22">
        <v>180000</v>
      </c>
      <c r="J12" s="22"/>
      <c r="K12" s="22"/>
    </row>
    <row r="13" ht="30.75" customHeight="1" spans="1:11">
      <c r="A13" s="20" t="s">
        <v>244</v>
      </c>
      <c r="B13" s="20" t="s">
        <v>576</v>
      </c>
      <c r="C13" s="20" t="s">
        <v>45</v>
      </c>
      <c r="D13" s="20" t="s">
        <v>110</v>
      </c>
      <c r="E13" s="20" t="s">
        <v>111</v>
      </c>
      <c r="F13" s="20" t="s">
        <v>252</v>
      </c>
      <c r="G13" s="20" t="s">
        <v>253</v>
      </c>
      <c r="H13" s="22">
        <v>135000</v>
      </c>
      <c r="I13" s="22">
        <v>135000</v>
      </c>
      <c r="J13" s="22"/>
      <c r="K13" s="22"/>
    </row>
    <row r="14" ht="18.75" customHeight="1" spans="1:11">
      <c r="A14" s="31" t="s">
        <v>118</v>
      </c>
      <c r="B14" s="32"/>
      <c r="C14" s="32"/>
      <c r="D14" s="32"/>
      <c r="E14" s="32"/>
      <c r="F14" s="32"/>
      <c r="G14" s="33"/>
      <c r="H14" s="22">
        <v>1000000</v>
      </c>
      <c r="I14" s="22">
        <v>1000000</v>
      </c>
      <c r="J14" s="22"/>
      <c r="K14" s="22"/>
    </row>
  </sheetData>
  <mergeCells count="15">
    <mergeCell ref="A2:K2"/>
    <mergeCell ref="A3:G3"/>
    <mergeCell ref="I4:K4"/>
    <mergeCell ref="A14:G14"/>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B23" sqref="B23"/>
    </sheetView>
  </sheetViews>
  <sheetFormatPr defaultColWidth="9.14166666666667" defaultRowHeight="14.25" customHeight="1" outlineLevelCol="6"/>
  <cols>
    <col min="1" max="1" width="37.7083333333333" customWidth="1"/>
    <col min="2" max="2" width="28" customWidth="1"/>
    <col min="3" max="3" width="37.575" customWidth="1"/>
    <col min="4" max="4" width="17" customWidth="1"/>
    <col min="5" max="7" width="27" customWidth="1"/>
  </cols>
  <sheetData>
    <row r="1" ht="13.5" customHeight="1" spans="1:7">
      <c r="D1" s="1"/>
      <c r="G1" s="2" t="s">
        <v>577</v>
      </c>
    </row>
    <row r="2" ht="27.75" customHeight="1" spans="1:7">
      <c r="A2" s="3" t="s">
        <v>578</v>
      </c>
      <c r="B2" s="3"/>
      <c r="C2" s="3"/>
      <c r="D2" s="3"/>
      <c r="E2" s="3"/>
      <c r="F2" s="3"/>
      <c r="G2" s="3"/>
    </row>
    <row r="3" ht="13.5" customHeight="1" spans="1:7">
      <c r="A3" s="4" t="str">
        <f>"单位名称："&amp;"云南省草地动物科学研究院"</f>
        <v>单位名称：云南省草地动物科学研究院</v>
      </c>
      <c r="B3" s="5"/>
      <c r="C3" s="5"/>
      <c r="D3" s="5"/>
      <c r="E3" s="6"/>
      <c r="F3" s="6"/>
      <c r="G3" s="7" t="s">
        <v>143</v>
      </c>
    </row>
    <row r="4" ht="21.75" customHeight="1" spans="1:7">
      <c r="A4" s="8" t="s">
        <v>233</v>
      </c>
      <c r="B4" s="8" t="s">
        <v>232</v>
      </c>
      <c r="C4" s="8" t="s">
        <v>154</v>
      </c>
      <c r="D4" s="9" t="s">
        <v>579</v>
      </c>
      <c r="E4" s="10" t="s">
        <v>33</v>
      </c>
      <c r="F4" s="11"/>
      <c r="G4" s="12"/>
    </row>
    <row r="5" ht="21.75" customHeight="1" spans="1:7">
      <c r="A5" s="13"/>
      <c r="B5" s="13"/>
      <c r="C5" s="13"/>
      <c r="D5" s="14"/>
      <c r="E5" s="15" t="s">
        <v>580</v>
      </c>
      <c r="F5" s="9" t="s">
        <v>581</v>
      </c>
      <c r="G5" s="9" t="s">
        <v>582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30" customHeight="1" spans="1:7">
      <c r="A8" s="20" t="s">
        <v>45</v>
      </c>
      <c r="B8" s="21"/>
      <c r="C8" s="21"/>
      <c r="D8" s="20"/>
      <c r="E8" s="22">
        <v>6816000</v>
      </c>
      <c r="F8" s="22">
        <v>6816000</v>
      </c>
      <c r="G8" s="22">
        <v>6816000</v>
      </c>
    </row>
    <row r="9" ht="30" customHeight="1" spans="1:7">
      <c r="A9" s="20"/>
      <c r="B9" s="20" t="s">
        <v>583</v>
      </c>
      <c r="C9" s="20" t="s">
        <v>269</v>
      </c>
      <c r="D9" s="20" t="s">
        <v>584</v>
      </c>
      <c r="E9" s="22">
        <v>1300000</v>
      </c>
      <c r="F9" s="22">
        <v>1300000</v>
      </c>
      <c r="G9" s="22">
        <v>1300000</v>
      </c>
    </row>
    <row r="10" ht="30" customHeight="1" spans="1:7">
      <c r="A10" s="23"/>
      <c r="B10" s="20" t="s">
        <v>585</v>
      </c>
      <c r="C10" s="20" t="s">
        <v>285</v>
      </c>
      <c r="D10" s="20" t="s">
        <v>584</v>
      </c>
      <c r="E10" s="22">
        <v>2790000</v>
      </c>
      <c r="F10" s="22">
        <v>2790000</v>
      </c>
      <c r="G10" s="22">
        <v>2790000</v>
      </c>
    </row>
    <row r="11" ht="30" customHeight="1" spans="1:7">
      <c r="A11" s="23"/>
      <c r="B11" s="20" t="s">
        <v>585</v>
      </c>
      <c r="C11" s="20" t="s">
        <v>281</v>
      </c>
      <c r="D11" s="20" t="s">
        <v>584</v>
      </c>
      <c r="E11" s="22">
        <v>180000</v>
      </c>
      <c r="F11" s="22">
        <v>180000</v>
      </c>
      <c r="G11" s="22">
        <v>180000</v>
      </c>
    </row>
    <row r="12" ht="30" customHeight="1" spans="1:7">
      <c r="A12" s="23"/>
      <c r="B12" s="20" t="s">
        <v>586</v>
      </c>
      <c r="C12" s="20" t="s">
        <v>276</v>
      </c>
      <c r="D12" s="20" t="s">
        <v>584</v>
      </c>
      <c r="E12" s="22">
        <v>1046000</v>
      </c>
      <c r="F12" s="22">
        <v>1046000</v>
      </c>
      <c r="G12" s="22">
        <v>1046000</v>
      </c>
    </row>
    <row r="13" ht="30" customHeight="1" spans="1:7">
      <c r="A13" s="23"/>
      <c r="B13" s="20" t="s">
        <v>587</v>
      </c>
      <c r="C13" s="20" t="s">
        <v>274</v>
      </c>
      <c r="D13" s="20" t="s">
        <v>584</v>
      </c>
      <c r="E13" s="22">
        <v>1500000</v>
      </c>
      <c r="F13" s="22">
        <v>1500000</v>
      </c>
      <c r="G13" s="22">
        <v>1500000</v>
      </c>
    </row>
    <row r="14" ht="18.75" customHeight="1" spans="1:7">
      <c r="A14" s="24" t="s">
        <v>30</v>
      </c>
      <c r="B14" s="25" t="s">
        <v>588</v>
      </c>
      <c r="C14" s="25"/>
      <c r="D14" s="26"/>
      <c r="E14" s="22">
        <v>6816000</v>
      </c>
      <c r="F14" s="22">
        <v>6816000</v>
      </c>
      <c r="G14" s="22">
        <v>6816000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2026-02-11T01:20:00Z</dcterms:created>
  <dcterms:modified xsi:type="dcterms:W3CDTF">2026-02-12T02:18:55Z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1AF4BA0A3F1A4565A4560B67615FE1AA_13</vt:lpwstr>
  </property>
  <property fmtid="{D5CDD505-2E9C-101B-9397-08002B2CF9AE}" pid="3" name="KSOProductBuildVer">
    <vt:lpwstr>2052-12.1.0.24657</vt:lpwstr>
  </property>
  <property fmtid="{D5CDD505-2E9C-101B-9397-08002B2CF9AE}" pid="4" name="CalculationRule">
    <vt:i4>0</vt:i4>
  </property>
</Properties>
</file>