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<sst xmlns="http://schemas.openxmlformats.org/spreadsheetml/2006/main" count="771" uniqueCount="347">
  <si>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</si>
  <si>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</si>
  <si>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</si>
  <si>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</si>
  <si>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</si>
  <si>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</si>
  <si>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</si>
  <si>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</si>
  <si>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</si>
  <si>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</si>
  <si>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</si>
  <si>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</si>
  <si>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</si>
  <si>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</si>
  <si>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</si>
  <si>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</si>
  <si>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</si>
  <si>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</si>
  <si>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</si>
  <si>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</si>
  <si>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</si>
  <si>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</si>
  <si>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</si>
  <si>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</si>
  <si>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</si>
  <si>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</si>
  <si>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</si>
  <si>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</si>
  <si>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</si>
  <si>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</si>
  <si>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</si>
  <si>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</si>
  <si>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</si>
  <si>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</si>
  <si>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</si>
  <si>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</si>
  <si>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</si>
  <si>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</si>
  <si>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</si>
  <si>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</si>
  <si>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</si>
  <si>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</si>
  <si>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</si>
  <si>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</si>
  <si>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125013</t>
  </si>
  <si>
    <t>云南省饲草饲料工作站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</si>
  <si>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</si>
  <si>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</si>
  <si>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</si>
  <si>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</si>
  <si>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</si>
  <si>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</si>
  <si>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</si>
  <si>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</si>
  <si>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</si>
  <si>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</si>
  <si>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</si>
  <si>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</si>
  <si>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</si>
  <si>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</si>
  <si>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</si>
  <si>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20609</t>
  </si>
  <si>
    <t>科技重大项目</t>
  </si>
  <si>
    <t>2060902</t>
  </si>
  <si>
    <t>重点研发计划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</si>
  <si>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</si>
  <si>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</si>
  <si>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</si>
  <si>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</si>
  <si>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</si>
  <si>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</si>
  <si>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</si>
  <si>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</si>
  <si>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</si>
  <si>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</si>
  <si>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</si>
  <si>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</si>
  <si>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</si>
  <si>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</si>
  <si>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</si>
  <si>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</si>
  <si>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</si>
  <si>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</si>
  <si>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</si>
  <si>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</si>
  <si>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</si>
  <si>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</si>
  <si>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</si>
  <si>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</si>
  <si>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</si>
  <si>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</si>
  <si>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</si>
  <si>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</si>
  <si>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</si>
  <si>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</si>
  <si>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</si>
  <si>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</si>
  <si>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</si>
  <si>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</si>
  <si>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</si>
  <si>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</si>
  <si>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</si>
  <si>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</si>
  <si>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</si>
  <si>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</si>
  <si>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</si>
  <si>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</si>
  <si>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</si>
  <si>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</si>
  <si>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</si>
  <si>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</si>
  <si>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</si>
  <si>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</si>
  <si>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</si>
  <si>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</si>
  <si>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</si>
  <si>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</si>
  <si>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</si>
  <si>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</si>
  <si>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</si>
  <si>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</si>
  <si>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</si>
  <si>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</si>
  <si>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</si>
  <si>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</si>
  <si>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</si>
  <si>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</si>
  <si>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</si>
  <si>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</si>
  <si>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</si>
  <si>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</si>
  <si>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</si>
  <si>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</si>
  <si>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</si>
  <si>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</si>
  <si>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</si>
  <si>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</si>
  <si>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</si>
  <si>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</si>
  <si>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</si>
  <si>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</si>
  <si>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</si>
  <si>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</si>
  <si>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</si>
  <si>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</si>
  <si>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</si>
  <si>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</si>
  <si>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</si>
  <si>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</si>
  <si>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530000210000000037230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</si>
  <si>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</si>
  <si>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</si>
  <si>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</si>
  <si>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</si>
  <si>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</si>
  <si>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</si>
  <si>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</si>
  <si>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</si>
  <si>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</si>
  <si>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530000210000000037231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</si>
  <si>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</si>
  <si>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</si>
  <si>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</si>
  <si>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</si>
  <si>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</si>
  <si>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</si>
  <si>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</si>
  <si>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</si>
  <si>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</si>
  <si>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530000210000000037233</t>
  </si>
  <si>
    <t>30113</t>
  </si>
  <si>
    <t>530000210000000037236</t>
  </si>
  <si>
    <t>公车购置及运维费</t>
  </si>
  <si>
    <t>30231</t>
  </si>
  <si>
    <t>公务用车运行维护费</t>
  </si>
  <si>
    <t>530000210000000037237</t>
  </si>
  <si>
    <t>30217</t>
  </si>
  <si>
    <t>530000210000000037238</t>
  </si>
  <si>
    <t>工会经费</t>
  </si>
  <si>
    <t>30228</t>
  </si>
  <si>
    <t>530000210000000037239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</si>
  <si>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</si>
  <si>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</si>
  <si>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</si>
  <si>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</si>
  <si>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</si>
  <si>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</si>
  <si>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</si>
  <si>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</si>
  <si>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</si>
  <si>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</si>
  <si>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</si>
  <si>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</si>
  <si>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</si>
  <si>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</si>
  <si>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</si>
  <si>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</si>
  <si>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</si>
  <si>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30216</t>
  </si>
  <si>
    <t>培训费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</si>
  <si>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</si>
  <si>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</si>
  <si>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</si>
  <si>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</si>
  <si>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</si>
  <si>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</si>
  <si>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2025年度“三区”科技人才支持计划第二批资金</t>
  </si>
  <si>
    <t>事业发展类</t>
  </si>
  <si>
    <t>530000251100004455814</t>
  </si>
  <si>
    <t>草食畜及优质饲草饲料技术推广专项资金</t>
  </si>
  <si>
    <t>专项业务类</t>
  </si>
  <si>
    <t>530000200000000006785</t>
  </si>
  <si>
    <t>30214</t>
  </si>
  <si>
    <t>租赁费</t>
  </si>
  <si>
    <t>30218</t>
  </si>
  <si>
    <t>专用材料费</t>
  </si>
  <si>
    <t>30227</t>
  </si>
  <si>
    <t>委托业务费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</si>
  <si>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</si>
  <si>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</si>
  <si>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</si>
  <si>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</si>
  <si>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</si>
  <si>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</si>
  <si>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</si>
  <si>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</si>
  <si>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</si>
  <si>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</si>
  <si>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</si>
  <si>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</si>
  <si>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一是选择4个试验点开展全株青贮玉米、饲用燕麦、饲用小黑麦、饲用高粱等优质饲草料的品种性能对比试验，试验30亩（夏播试验10亩，冬季试验20亩），筛选出高产优质、抗逆性强的优质饲草料品种。二是示范带动4个试验点优质饲草料种植1000亩（青贮玉米500亩；饲用燕麦、小黑麦500亩），制作全株玉米青贮1500吨，饲用燕麦裹包青贮1000吨。
三是举办优质饲草饲料利用和草食畜技术推广培训班1期，培训125人，培训2天。
四是开展饲用豆粕减量替代调研，总结我省大型饲料集团、规模养殖企业豆粕减量替代成功案例。制作并印发全省青贮玉米质量报告200册以上，印发饲用豆粕减量替代和饲草料安全生产相关技术手册480份以上。
五是引进国内外适应不同生态类型的紫花苜蓿品种10个，在寻甸、建水、昌宁、洱源等4个县分别建立品种比较试验田（每个试点面积4亩，合计16亩），进行物候期、生长性能、营养价值的测定。同时在4个县开展紫花苜蓿示范种植44亩，共试验示范种植60亩。
六是对狼尾草属饲草（巨菌草）的利用模式进行推广应用。对之前总结形成的3个巨菌草种植利用模式（“秸秆就地转化成饲草+种植巨菌草青饲（青贮）”的饲草平衡供给模式，低热河谷区“种养结合、生态循环利用”肉牛养殖模式，石漠化区“庭院种养循环模式”）在适宜地点推广，同时继续探索总结形成其他效益高、成本低，可复制推广的典型模式。
七是采购紫花苜蓿、燕麦、小黑麦、青贮玉米、光叶紫花苕、箭筈豌豆等优质饲草种子用于2026年文化科技卫生“三下乡”等优质饲草示范推广。
八是举办草业信息化技术培训班1期，培训120人，同期开展信息管理技能大赛，草原生态补助奖励政策信息管理系统数据审核等工作。
九是开展年度草原统计数据审核、分析。摸清饲草生产、消费、流通等基础数据，提高统计工作质量和数据准确性。
十是对全省15个州（市）30个重点县（市、区）开展草原补奖工作调研指导，并对饲草资源大县进行饲草资源调查。</t>
  </si>
  <si>
    <t>产出指标</t>
  </si>
  <si>
    <t>数量指标</t>
  </si>
  <si>
    <t>组织培训期数</t>
  </si>
  <si>
    <t>&gt;=</t>
  </si>
  <si>
    <t>次</t>
  </si>
  <si>
    <t>定量指标</t>
  </si>
  <si>
    <t>反映预算部门（单位）组织开展各类培训的期数。</t>
  </si>
  <si>
    <t xml:space="preserve">一是选择4个试验点开展全株青贮玉米、饲用燕麦、饲用小黑麦、饲用高粱等优质饲草料的品种性能对比试验，试验30亩（夏播试验10亩，冬季试验20亩），筛选出高产优质、抗逆性强的优质饲草料品种。二是示范带动4个试验点优质饲草料种植1000亩（青贮玉米500亩；饲用燕麦、小黑麦500亩），制作全株玉米青贮1500吨，饲用燕麦裹包青贮1000吨。
三是举办优质饲草饲料利用和草食畜技术推广培训班1期，培训125人，培训2天。
四是开展饲用豆粕减量替代调研，总结我省大型饲料集团、规模养殖企业豆粕减量替代成功案例。制作并印发全省青贮玉米质量报告200册以上，印发饲用豆粕减量替代和饲草料安全生产相关技术手册480份以上。
五是引进国内外适应不同生态类型的紫花苜蓿品种10个，在寻甸、建水、昌宁、洱源等4个县分别建立品种比较试验田（每个试点面积4亩，合计16亩），进行物候期、生长性能、营养价值的测定。同时在4个县开展紫花苜蓿示范种植44亩，共试验示范种植60亩。
六是是对狼尾草属饲草（巨菌草）的利用模式进行推广应用。对之前总结形成的3个巨菌草种植利用模式（“秸秆就地转化成饲草+种植巨菌草青饲（青贮）”的饲草平衡供给模式，低热河谷区“种养结合、生态循环利用”肉牛养殖模式，石漠化区“庭院种养循环模式”）在适宜地点推广，同时继续探索总结形成其他效益高、成本低，可复制推广的典型模式。
七是采购紫花苜蓿、燕麦、小黑麦、青贮玉米、光叶紫花苕、箭筈豌豆等优质饲草种子用于开展2026年文化科技卫生“三下乡”等优质饲草示范推广。
八是举办草业信息化技术培训班1期，培训120人，同期开展信息管理技能大赛，草原生态补助奖励政策信息管理系统数据审核等工作。
九是开展年度草原统计数据审核、分析。摸清饲草生产、消费、流通等基础数据，提高统计工作质量和数据准确性。
十是对全省15个州（市）30个重点县（市、区）开展草原补奖工作调研指导，并对饲草资源大县进行饲草资源调查。
</t>
  </si>
  <si>
    <t>培训参加人数</t>
  </si>
  <si>
    <t>245</t>
  </si>
  <si>
    <t>人</t>
  </si>
  <si>
    <t>反映预算部门（单位）组织开展各类培训的人数。</t>
  </si>
  <si>
    <t>制作全株玉米青贮</t>
  </si>
  <si>
    <t>1500</t>
  </si>
  <si>
    <t>吨</t>
  </si>
  <si>
    <t>反映项目试验情况。示范带动4个试验点，制作全株玉米青贮1500吨。</t>
  </si>
  <si>
    <t>发放资料数量</t>
  </si>
  <si>
    <t>1000</t>
  </si>
  <si>
    <t>册</t>
  </si>
  <si>
    <t>发放资料。</t>
  </si>
  <si>
    <t>制作饲用燕麦裹包青贮</t>
  </si>
  <si>
    <t>反映项目试验情况。</t>
  </si>
  <si>
    <t>效益指标</t>
  </si>
  <si>
    <t>经济效益</t>
  </si>
  <si>
    <t>示范带动种植优质饲草料</t>
  </si>
  <si>
    <t>亩</t>
  </si>
  <si>
    <t xml:space="preserve">反映项目示范带动情况。示范带动4个试验点优质饲草料种植1000亩（青贮玉米500亩；饲用燕麦、小黑麦500亩）。
</t>
  </si>
  <si>
    <t>满意度指标</t>
  </si>
  <si>
    <t>服务对象满意度</t>
  </si>
  <si>
    <t>培训人员满意度</t>
  </si>
  <si>
    <t>90</t>
  </si>
  <si>
    <t>%</t>
  </si>
  <si>
    <t>反映培训人员满意度。</t>
  </si>
  <si>
    <t>预算06表</t>
  </si>
  <si>
    <t>2026年政府性基金预算支出预算表</t>
  </si>
  <si>
    <t>政府性基金预算支出</t>
  </si>
  <si>
    <t>此表为空，本单位无此项预算。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</si>
  <si>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</si>
  <si>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</si>
  <si>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</si>
  <si>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</si>
  <si>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</si>
  <si>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</si>
  <si>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</si>
  <si>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</si>
  <si>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</si>
  <si>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</si>
  <si>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</si>
  <si>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</si>
  <si>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公务用车维修和保养费</t>
  </si>
  <si>
    <t>C23120301 车辆维修和保养服务</t>
  </si>
  <si>
    <t>年</t>
  </si>
  <si>
    <t>公务用车保险费</t>
  </si>
  <si>
    <t>C1804010201 机动车保险服务</t>
  </si>
  <si>
    <t>公务用车汽油费</t>
  </si>
  <si>
    <t>A07070101 汽油</t>
  </si>
  <si>
    <t>办公用房物业管理费</t>
  </si>
  <si>
    <t>C21040099 多单位共用物业</t>
  </si>
  <si>
    <t>办公用复印纸采购</t>
  </si>
  <si>
    <t>A05040101 复印纸</t>
  </si>
  <si>
    <t>包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</si>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</sst>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3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"单位名称："&amp;"云南省饲草饲料工作站"</f>
        <v>单位名称：云南省饲草饲料工作站</v>
      </c>
      <c r="B3" s="133"/>
      <c r="C3" s="133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4457485.52</v>
      </c>
      <c r="C7" s="110" t="str">
        <f>"一"&amp;"、"&amp;"科学技术支出"</f>
        <v>一、科学技术支出</v>
      </c>
      <c r="D7" s="120">
        <v>6566</v>
      </c>
    </row>
    <row r="8" ht="25.4" customHeight="1" spans="1:4">
      <c r="A8" s="144" t="s">
        <v>9</v>
      </c>
      <c r="B8" s="120"/>
      <c r="C8" s="110" t="str">
        <f>"二"&amp;"、"&amp;"社会保障和就业支出"</f>
        <v>二、社会保障和就业支出</v>
      </c>
      <c r="D8" s="120">
        <v>336712.23</v>
      </c>
    </row>
    <row r="9" ht="25.4" customHeight="1" spans="1:4">
      <c r="A9" s="144" t="s">
        <v>10</v>
      </c>
      <c r="B9" s="120"/>
      <c r="C9" s="110" t="str">
        <f>"三"&amp;"、"&amp;"卫生健康支出"</f>
        <v>三、卫生健康支出</v>
      </c>
      <c r="D9" s="120">
        <v>396127.53</v>
      </c>
    </row>
    <row r="10" ht="25.4" customHeight="1" spans="1:4">
      <c r="A10" s="144" t="s">
        <v>11</v>
      </c>
      <c r="B10" s="87"/>
      <c r="C10" s="110" t="str">
        <f>"四"&amp;"、"&amp;"农林水支出"</f>
        <v>四、农林水支出</v>
      </c>
      <c r="D10" s="120">
        <v>3494278.7</v>
      </c>
    </row>
    <row r="11" ht="25.4" customHeight="1" spans="1:4">
      <c r="A11" s="144" t="s">
        <v>12</v>
      </c>
      <c r="B11" s="120"/>
      <c r="C11" s="110" t="str">
        <f>"五"&amp;"、"&amp;"住房保障支出"</f>
        <v>五、住房保障支出</v>
      </c>
      <c r="D11" s="120">
        <v>230367.06</v>
      </c>
    </row>
    <row r="12" ht="25.4" customHeight="1" spans="1:4">
      <c r="A12" s="144" t="s">
        <v>13</v>
      </c>
      <c r="B12" s="87"/>
      <c r="C12" s="110"/>
      <c r="D12" s="120"/>
    </row>
    <row r="13" ht="25.4" customHeight="1" spans="1:4">
      <c r="A13" s="144" t="s">
        <v>14</v>
      </c>
      <c r="B13" s="87"/>
      <c r="C13" s="110"/>
      <c r="D13" s="120"/>
    </row>
    <row r="14" ht="25.4" customHeight="1" spans="1:4">
      <c r="A14" s="144" t="s">
        <v>15</v>
      </c>
      <c r="B14" s="87"/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/>
      <c r="C16" s="110"/>
      <c r="D16" s="120"/>
    </row>
    <row r="17" ht="25.4" customHeight="1" spans="1:4">
      <c r="A17" s="170" t="s">
        <v>18</v>
      </c>
      <c r="B17" s="140">
        <v>4457485.52</v>
      </c>
      <c r="C17" s="142" t="s">
        <v>19</v>
      </c>
      <c r="D17" s="140">
        <v>4464051.52</v>
      </c>
    </row>
    <row r="18" ht="25.4" customHeight="1" spans="1:4">
      <c r="A18" s="171" t="s">
        <v>20</v>
      </c>
      <c r="B18" s="140">
        <v>6566</v>
      </c>
      <c r="C18" s="172" t="s">
        <v>21</v>
      </c>
      <c r="D18" s="173"/>
    </row>
    <row r="19" ht="25.4" customHeight="1" spans="1:4">
      <c r="A19" s="174" t="s">
        <v>22</v>
      </c>
      <c r="B19" s="120">
        <v>6566</v>
      </c>
      <c r="C19" s="141" t="s">
        <v>22</v>
      </c>
      <c r="D19" s="87"/>
    </row>
    <row r="20" ht="25.4" customHeight="1" spans="1:4">
      <c r="A20" s="174" t="s">
        <v>23</v>
      </c>
      <c r="B20" s="120"/>
      <c r="C20" s="141" t="s">
        <v>23</v>
      </c>
      <c r="D20" s="87"/>
    </row>
    <row r="21" ht="25.4" customHeight="1" spans="1:4">
      <c r="A21" s="175" t="s">
        <v>24</v>
      </c>
      <c r="B21" s="140">
        <v>4464051.52</v>
      </c>
      <c r="C21" s="142" t="s">
        <v>25</v>
      </c>
      <c r="D21" s="136">
        <v>4464051.52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87037037037" customWidth="1"/>
    <col min="3" max="19" width="16.1759259259259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"单位名称："&amp;"云南省饲草饲料工作站"</f>
        <v>单位名称：云南省饲草饲料工作站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4464051.52</v>
      </c>
      <c r="D8" s="120">
        <v>4457485.52</v>
      </c>
      <c r="E8" s="87">
        <v>4457485.52</v>
      </c>
      <c r="F8" s="87"/>
      <c r="G8" s="87"/>
      <c r="H8" s="87"/>
      <c r="I8" s="87"/>
      <c r="J8" s="87"/>
      <c r="K8" s="87"/>
      <c r="L8" s="87"/>
      <c r="M8" s="87"/>
      <c r="N8" s="87"/>
      <c r="O8" s="87">
        <v>6566</v>
      </c>
      <c r="P8" s="87">
        <v>6566</v>
      </c>
      <c r="Q8" s="87"/>
      <c r="R8" s="87"/>
      <c r="S8" s="87"/>
    </row>
    <row r="9" ht="16.5" customHeight="1" spans="1:19">
      <c r="A9" s="166" t="s">
        <v>30</v>
      </c>
      <c r="B9" s="167"/>
      <c r="C9" s="120">
        <v>4464051.52</v>
      </c>
      <c r="D9" s="120">
        <v>4457485.52</v>
      </c>
      <c r="E9" s="87">
        <v>4457485.52</v>
      </c>
      <c r="F9" s="87"/>
      <c r="G9" s="87"/>
      <c r="H9" s="87"/>
      <c r="I9" s="87"/>
      <c r="J9" s="87"/>
      <c r="K9" s="87"/>
      <c r="L9" s="87"/>
      <c r="M9" s="87"/>
      <c r="N9" s="87"/>
      <c r="O9" s="87">
        <v>6566</v>
      </c>
      <c r="P9" s="87">
        <v>6566</v>
      </c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8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14.287037037037" customWidth="1"/>
    <col min="2" max="2" width="32.5740740740741" customWidth="1"/>
    <col min="3" max="6" width="18.8518518518519" customWidth="1"/>
    <col min="7" max="7" width="21.287037037037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"单位名称："&amp;"云南省饲草饲料工作站"</f>
        <v>单位名称：云南省饲草饲料工作站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5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6566</v>
      </c>
      <c r="D7" s="120">
        <v>6566</v>
      </c>
      <c r="E7" s="120"/>
      <c r="F7" s="120">
        <v>6566</v>
      </c>
      <c r="G7" s="87"/>
      <c r="H7" s="120"/>
      <c r="I7" s="120"/>
      <c r="J7" s="120"/>
      <c r="K7" s="120"/>
      <c r="L7" s="120"/>
      <c r="M7" s="87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6566</v>
      </c>
      <c r="D8" s="120">
        <v>6566</v>
      </c>
      <c r="E8" s="120"/>
      <c r="F8" s="120">
        <v>6566</v>
      </c>
      <c r="G8" s="87"/>
      <c r="H8" s="120"/>
      <c r="I8" s="120"/>
      <c r="J8" s="120"/>
      <c r="K8" s="120"/>
      <c r="L8" s="120"/>
      <c r="M8" s="87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6566</v>
      </c>
      <c r="D9" s="120">
        <v>6566</v>
      </c>
      <c r="E9" s="120"/>
      <c r="F9" s="120">
        <v>6566</v>
      </c>
      <c r="G9" s="87"/>
      <c r="H9" s="120"/>
      <c r="I9" s="120"/>
      <c r="J9" s="120"/>
      <c r="K9" s="120"/>
      <c r="L9" s="120"/>
      <c r="M9" s="87"/>
      <c r="N9" s="120"/>
      <c r="O9" s="120"/>
    </row>
    <row r="10" ht="20.25" customHeight="1" spans="1:15">
      <c r="A10" s="29" t="s">
        <v>65</v>
      </c>
      <c r="B10" s="29" t="s">
        <v>66</v>
      </c>
      <c r="C10" s="120">
        <v>336712.23</v>
      </c>
      <c r="D10" s="120">
        <v>336712.23</v>
      </c>
      <c r="E10" s="120">
        <v>336712.23</v>
      </c>
      <c r="F10" s="120"/>
      <c r="G10" s="87"/>
      <c r="H10" s="120"/>
      <c r="I10" s="120"/>
      <c r="J10" s="120"/>
      <c r="K10" s="120"/>
      <c r="L10" s="120"/>
      <c r="M10" s="87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321311.26</v>
      </c>
      <c r="D11" s="120">
        <v>321311.26</v>
      </c>
      <c r="E11" s="120">
        <v>321311.26</v>
      </c>
      <c r="F11" s="120"/>
      <c r="G11" s="87"/>
      <c r="H11" s="120"/>
      <c r="I11" s="120"/>
      <c r="J11" s="120"/>
      <c r="K11" s="120"/>
      <c r="L11" s="120"/>
      <c r="M11" s="87"/>
      <c r="N11" s="120"/>
      <c r="O11" s="120"/>
    </row>
    <row r="12" ht="20.25" customHeight="1" spans="1:15">
      <c r="A12" s="129" t="s">
        <v>69</v>
      </c>
      <c r="B12" s="129" t="s">
        <v>70</v>
      </c>
      <c r="C12" s="120">
        <v>7560</v>
      </c>
      <c r="D12" s="120">
        <v>7560</v>
      </c>
      <c r="E12" s="120">
        <v>7560</v>
      </c>
      <c r="F12" s="120"/>
      <c r="G12" s="87"/>
      <c r="H12" s="120"/>
      <c r="I12" s="120"/>
      <c r="J12" s="120"/>
      <c r="K12" s="120"/>
      <c r="L12" s="120"/>
      <c r="M12" s="87"/>
      <c r="N12" s="120"/>
      <c r="O12" s="120"/>
    </row>
    <row r="13" ht="20.25" customHeight="1" spans="1:15">
      <c r="A13" s="129" t="s">
        <v>71</v>
      </c>
      <c r="B13" s="129" t="s">
        <v>72</v>
      </c>
      <c r="C13" s="120">
        <v>313751.26</v>
      </c>
      <c r="D13" s="120">
        <v>313751.26</v>
      </c>
      <c r="E13" s="120">
        <v>313751.26</v>
      </c>
      <c r="F13" s="120"/>
      <c r="G13" s="87"/>
      <c r="H13" s="120"/>
      <c r="I13" s="120"/>
      <c r="J13" s="120"/>
      <c r="K13" s="120"/>
      <c r="L13" s="120"/>
      <c r="M13" s="87"/>
      <c r="N13" s="120"/>
      <c r="O13" s="120"/>
    </row>
    <row r="14" ht="20.25" customHeight="1" spans="1:15">
      <c r="A14" s="128" t="s">
        <v>73</v>
      </c>
      <c r="B14" s="128" t="s">
        <v>74</v>
      </c>
      <c r="C14" s="120">
        <v>15400.97</v>
      </c>
      <c r="D14" s="120">
        <v>15400.97</v>
      </c>
      <c r="E14" s="120">
        <v>15400.97</v>
      </c>
      <c r="F14" s="120"/>
      <c r="G14" s="87"/>
      <c r="H14" s="120"/>
      <c r="I14" s="120"/>
      <c r="J14" s="120"/>
      <c r="K14" s="120"/>
      <c r="L14" s="120"/>
      <c r="M14" s="87"/>
      <c r="N14" s="120"/>
      <c r="O14" s="120"/>
    </row>
    <row r="15" ht="20.25" customHeight="1" spans="1:15">
      <c r="A15" s="129" t="s">
        <v>75</v>
      </c>
      <c r="B15" s="129" t="s">
        <v>74</v>
      </c>
      <c r="C15" s="120">
        <v>15400.97</v>
      </c>
      <c r="D15" s="120">
        <v>15400.97</v>
      </c>
      <c r="E15" s="120">
        <v>15400.97</v>
      </c>
      <c r="F15" s="120"/>
      <c r="G15" s="87"/>
      <c r="H15" s="120"/>
      <c r="I15" s="120"/>
      <c r="J15" s="120"/>
      <c r="K15" s="120"/>
      <c r="L15" s="120"/>
      <c r="M15" s="87"/>
      <c r="N15" s="120"/>
      <c r="O15" s="120"/>
    </row>
    <row r="16" ht="20.25" customHeight="1" spans="1:15">
      <c r="A16" s="29" t="s">
        <v>76</v>
      </c>
      <c r="B16" s="29" t="s">
        <v>77</v>
      </c>
      <c r="C16" s="120">
        <v>396127.53</v>
      </c>
      <c r="D16" s="120">
        <v>396127.53</v>
      </c>
      <c r="E16" s="120">
        <v>396127.53</v>
      </c>
      <c r="F16" s="120"/>
      <c r="G16" s="87"/>
      <c r="H16" s="120"/>
      <c r="I16" s="120"/>
      <c r="J16" s="120"/>
      <c r="K16" s="120"/>
      <c r="L16" s="120"/>
      <c r="M16" s="87"/>
      <c r="N16" s="120"/>
      <c r="O16" s="120"/>
    </row>
    <row r="17" ht="20.25" customHeight="1" spans="1:15">
      <c r="A17" s="128" t="s">
        <v>78</v>
      </c>
      <c r="B17" s="128" t="s">
        <v>79</v>
      </c>
      <c r="C17" s="120">
        <v>396127.53</v>
      </c>
      <c r="D17" s="120">
        <v>396127.53</v>
      </c>
      <c r="E17" s="120">
        <v>396127.53</v>
      </c>
      <c r="F17" s="120"/>
      <c r="G17" s="87"/>
      <c r="H17" s="120"/>
      <c r="I17" s="120"/>
      <c r="J17" s="120"/>
      <c r="K17" s="120"/>
      <c r="L17" s="120"/>
      <c r="M17" s="87"/>
      <c r="N17" s="120"/>
      <c r="O17" s="120"/>
    </row>
    <row r="18" ht="20.25" customHeight="1" spans="1:15">
      <c r="A18" s="129" t="s">
        <v>80</v>
      </c>
      <c r="B18" s="129" t="s">
        <v>81</v>
      </c>
      <c r="C18" s="120">
        <v>196094.54</v>
      </c>
      <c r="D18" s="120">
        <v>196094.54</v>
      </c>
      <c r="E18" s="120">
        <v>196094.54</v>
      </c>
      <c r="F18" s="120"/>
      <c r="G18" s="87"/>
      <c r="H18" s="120"/>
      <c r="I18" s="120"/>
      <c r="J18" s="120"/>
      <c r="K18" s="120"/>
      <c r="L18" s="120"/>
      <c r="M18" s="87"/>
      <c r="N18" s="120"/>
      <c r="O18" s="120"/>
    </row>
    <row r="19" ht="20.25" customHeight="1" spans="1:15">
      <c r="A19" s="129" t="s">
        <v>82</v>
      </c>
      <c r="B19" s="129" t="s">
        <v>83</v>
      </c>
      <c r="C19" s="120">
        <v>188157.49</v>
      </c>
      <c r="D19" s="120">
        <v>188157.49</v>
      </c>
      <c r="E19" s="120">
        <v>188157.49</v>
      </c>
      <c r="F19" s="120"/>
      <c r="G19" s="87"/>
      <c r="H19" s="120"/>
      <c r="I19" s="120"/>
      <c r="J19" s="120"/>
      <c r="K19" s="120"/>
      <c r="L19" s="120"/>
      <c r="M19" s="87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11875.5</v>
      </c>
      <c r="D20" s="120">
        <v>11875.5</v>
      </c>
      <c r="E20" s="120">
        <v>11875.5</v>
      </c>
      <c r="F20" s="120"/>
      <c r="G20" s="87"/>
      <c r="H20" s="120"/>
      <c r="I20" s="120"/>
      <c r="J20" s="120"/>
      <c r="K20" s="120"/>
      <c r="L20" s="120"/>
      <c r="M20" s="87"/>
      <c r="N20" s="120"/>
      <c r="O20" s="120"/>
    </row>
    <row r="21" ht="20.25" customHeight="1" spans="1:15">
      <c r="A21" s="29" t="s">
        <v>86</v>
      </c>
      <c r="B21" s="29" t="s">
        <v>87</v>
      </c>
      <c r="C21" s="120">
        <v>3494278.7</v>
      </c>
      <c r="D21" s="120">
        <v>3494278.7</v>
      </c>
      <c r="E21" s="120">
        <v>2394278.7</v>
      </c>
      <c r="F21" s="120">
        <v>1100000</v>
      </c>
      <c r="G21" s="87"/>
      <c r="H21" s="120"/>
      <c r="I21" s="120"/>
      <c r="J21" s="120"/>
      <c r="K21" s="120"/>
      <c r="L21" s="120"/>
      <c r="M21" s="87"/>
      <c r="N21" s="120"/>
      <c r="O21" s="120"/>
    </row>
    <row r="22" ht="20.25" customHeight="1" spans="1:15">
      <c r="A22" s="128" t="s">
        <v>88</v>
      </c>
      <c r="B22" s="128" t="s">
        <v>89</v>
      </c>
      <c r="C22" s="120">
        <v>3494278.7</v>
      </c>
      <c r="D22" s="120">
        <v>3494278.7</v>
      </c>
      <c r="E22" s="120">
        <v>2394278.7</v>
      </c>
      <c r="F22" s="120">
        <v>1100000</v>
      </c>
      <c r="G22" s="87"/>
      <c r="H22" s="120"/>
      <c r="I22" s="120"/>
      <c r="J22" s="120"/>
      <c r="K22" s="120"/>
      <c r="L22" s="120"/>
      <c r="M22" s="87"/>
      <c r="N22" s="120"/>
      <c r="O22" s="120"/>
    </row>
    <row r="23" ht="20.25" customHeight="1" spans="1:15">
      <c r="A23" s="129" t="s">
        <v>90</v>
      </c>
      <c r="B23" s="129" t="s">
        <v>91</v>
      </c>
      <c r="C23" s="120">
        <v>2394278.7</v>
      </c>
      <c r="D23" s="120">
        <v>2394278.7</v>
      </c>
      <c r="E23" s="120">
        <v>2394278.7</v>
      </c>
      <c r="F23" s="120"/>
      <c r="G23" s="87"/>
      <c r="H23" s="120"/>
      <c r="I23" s="120"/>
      <c r="J23" s="120"/>
      <c r="K23" s="120"/>
      <c r="L23" s="120"/>
      <c r="M23" s="87"/>
      <c r="N23" s="120"/>
      <c r="O23" s="120"/>
    </row>
    <row r="24" ht="20.25" customHeight="1" spans="1:15">
      <c r="A24" s="129" t="s">
        <v>92</v>
      </c>
      <c r="B24" s="129" t="s">
        <v>93</v>
      </c>
      <c r="C24" s="120">
        <v>1100000</v>
      </c>
      <c r="D24" s="120">
        <v>1100000</v>
      </c>
      <c r="E24" s="120"/>
      <c r="F24" s="120">
        <v>1100000</v>
      </c>
      <c r="G24" s="87"/>
      <c r="H24" s="120"/>
      <c r="I24" s="120"/>
      <c r="J24" s="120"/>
      <c r="K24" s="120"/>
      <c r="L24" s="120"/>
      <c r="M24" s="87"/>
      <c r="N24" s="120"/>
      <c r="O24" s="120"/>
    </row>
    <row r="25" ht="20.25" customHeight="1" spans="1:15">
      <c r="A25" s="29" t="s">
        <v>94</v>
      </c>
      <c r="B25" s="29" t="s">
        <v>95</v>
      </c>
      <c r="C25" s="120">
        <v>230367.06</v>
      </c>
      <c r="D25" s="120">
        <v>230367.06</v>
      </c>
      <c r="E25" s="120">
        <v>230367.06</v>
      </c>
      <c r="F25" s="120"/>
      <c r="G25" s="87"/>
      <c r="H25" s="120"/>
      <c r="I25" s="120"/>
      <c r="J25" s="120"/>
      <c r="K25" s="120"/>
      <c r="L25" s="120"/>
      <c r="M25" s="87"/>
      <c r="N25" s="120"/>
      <c r="O25" s="120"/>
    </row>
    <row r="26" ht="20.25" customHeight="1" spans="1:15">
      <c r="A26" s="128" t="s">
        <v>96</v>
      </c>
      <c r="B26" s="128" t="s">
        <v>97</v>
      </c>
      <c r="C26" s="120">
        <v>230367.06</v>
      </c>
      <c r="D26" s="120">
        <v>230367.06</v>
      </c>
      <c r="E26" s="120">
        <v>230367.06</v>
      </c>
      <c r="F26" s="120"/>
      <c r="G26" s="87"/>
      <c r="H26" s="120"/>
      <c r="I26" s="120"/>
      <c r="J26" s="120"/>
      <c r="K26" s="120"/>
      <c r="L26" s="120"/>
      <c r="M26" s="87"/>
      <c r="N26" s="120"/>
      <c r="O26" s="120"/>
    </row>
    <row r="27" ht="20.25" customHeight="1" spans="1:15">
      <c r="A27" s="129" t="s">
        <v>98</v>
      </c>
      <c r="B27" s="129" t="s">
        <v>99</v>
      </c>
      <c r="C27" s="120">
        <v>230367.06</v>
      </c>
      <c r="D27" s="120">
        <v>230367.06</v>
      </c>
      <c r="E27" s="120">
        <v>230367.06</v>
      </c>
      <c r="F27" s="120"/>
      <c r="G27" s="87"/>
      <c r="H27" s="120"/>
      <c r="I27" s="120"/>
      <c r="J27" s="120"/>
      <c r="K27" s="120"/>
      <c r="L27" s="120"/>
      <c r="M27" s="87"/>
      <c r="N27" s="120"/>
      <c r="O27" s="120"/>
    </row>
    <row r="28" ht="17.25" customHeight="1" spans="1:15">
      <c r="A28" s="103" t="s">
        <v>100</v>
      </c>
      <c r="B28" s="104" t="s">
        <v>100</v>
      </c>
      <c r="C28" s="120">
        <v>4464051.52</v>
      </c>
      <c r="D28" s="120">
        <v>4464051.52</v>
      </c>
      <c r="E28" s="120">
        <v>3357485.52</v>
      </c>
      <c r="F28" s="120">
        <v>1106566</v>
      </c>
      <c r="G28" s="87"/>
      <c r="H28" s="120"/>
      <c r="I28" s="120"/>
      <c r="J28" s="120"/>
      <c r="K28" s="120"/>
      <c r="L28" s="120"/>
      <c r="M28" s="87"/>
      <c r="N28" s="120"/>
      <c r="O28" s="120"/>
    </row>
  </sheetData>
  <mergeCells count="11">
    <mergeCell ref="A2:O2"/>
    <mergeCell ref="A3:L3"/>
    <mergeCell ref="D4:F4"/>
    <mergeCell ref="J4:O4"/>
    <mergeCell ref="A28:B28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3888888888889" defaultRowHeight="14.25" customHeight="1" outlineLevelCol="3"/>
  <cols>
    <col min="1" max="1" width="49.287037037037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1:4">
      <c r="D1" s="91" t="s">
        <v>101</v>
      </c>
    </row>
    <row r="2" ht="31.5" customHeight="1" spans="1:4">
      <c r="A2" s="44" t="s">
        <v>102</v>
      </c>
      <c r="B2" s="132"/>
      <c r="C2" s="132"/>
      <c r="D2" s="132"/>
    </row>
    <row r="3" ht="17.25" customHeight="1" spans="1:4">
      <c r="A3" s="4" t="str">
        <f>"单位名称："&amp;"云南省饲草饲料工作站"</f>
        <v>单位名称：云南省饲草饲料工作站</v>
      </c>
      <c r="B3" s="133"/>
      <c r="C3" s="133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103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104</v>
      </c>
      <c r="B7" s="136">
        <v>4457485.52</v>
      </c>
      <c r="C7" s="137" t="s">
        <v>105</v>
      </c>
      <c r="D7" s="136">
        <v>4464051.52</v>
      </c>
    </row>
    <row r="8" ht="29.15" customHeight="1" spans="1:4">
      <c r="A8" s="138" t="s">
        <v>106</v>
      </c>
      <c r="B8" s="87">
        <v>4457485.52</v>
      </c>
      <c r="C8" s="110" t="str">
        <f>"（一）"&amp;"科学技术支出"</f>
        <v>（一）科学技术支出</v>
      </c>
      <c r="D8" s="87">
        <v>6566</v>
      </c>
    </row>
    <row r="9" ht="29.15" customHeight="1" spans="1:4">
      <c r="A9" s="138" t="s">
        <v>107</v>
      </c>
      <c r="B9" s="87"/>
      <c r="C9" s="110" t="str">
        <f>"（二）"&amp;"社会保障和就业支出"</f>
        <v>（二）社会保障和就业支出</v>
      </c>
      <c r="D9" s="87">
        <v>336712.23</v>
      </c>
    </row>
    <row r="10" ht="29.15" customHeight="1" spans="1:4">
      <c r="A10" s="138" t="s">
        <v>108</v>
      </c>
      <c r="B10" s="87"/>
      <c r="C10" s="110" t="str">
        <f>"（三）"&amp;"卫生健康支出"</f>
        <v>（三）卫生健康支出</v>
      </c>
      <c r="D10" s="87">
        <v>396127.53</v>
      </c>
    </row>
    <row r="11" ht="29.15" customHeight="1" spans="1:4">
      <c r="A11" s="139" t="s">
        <v>109</v>
      </c>
      <c r="B11" s="140">
        <v>6566</v>
      </c>
      <c r="C11" s="110" t="str">
        <f>"（四）"&amp;"农林水支出"</f>
        <v>（四）农林水支出</v>
      </c>
      <c r="D11" s="87">
        <v>3494278.7</v>
      </c>
    </row>
    <row r="12" ht="29.15" customHeight="1" spans="1:4">
      <c r="A12" s="138" t="s">
        <v>106</v>
      </c>
      <c r="B12" s="120">
        <v>6566</v>
      </c>
      <c r="C12" s="110" t="str">
        <f>"（五）"&amp;"住房保障支出"</f>
        <v>（五）住房保障支出</v>
      </c>
      <c r="D12" s="87">
        <v>230367.06</v>
      </c>
    </row>
    <row r="13" ht="29.15" customHeight="1" spans="1:4">
      <c r="A13" s="141" t="s">
        <v>107</v>
      </c>
      <c r="B13" s="120"/>
      <c r="C13" s="142"/>
      <c r="D13" s="140"/>
    </row>
    <row r="14" ht="29.15" customHeight="1" spans="1:4">
      <c r="A14" s="141" t="s">
        <v>108</v>
      </c>
      <c r="B14" s="140"/>
      <c r="C14" s="142"/>
      <c r="D14" s="140"/>
    </row>
    <row r="15" ht="29.15" customHeight="1" spans="1:4">
      <c r="A15" s="143"/>
      <c r="B15" s="140"/>
      <c r="C15" s="144" t="s">
        <v>110</v>
      </c>
      <c r="D15" s="140"/>
    </row>
    <row r="16" ht="29.15" customHeight="1" spans="1:4">
      <c r="A16" s="143" t="s">
        <v>111</v>
      </c>
      <c r="B16" s="140">
        <v>4464051.52</v>
      </c>
      <c r="C16" s="142" t="s">
        <v>25</v>
      </c>
      <c r="D16" s="140">
        <v>4464051.52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87037037037" customWidth="1"/>
    <col min="4" max="6" width="25.037037037037" customWidth="1"/>
    <col min="7" max="7" width="24.287037037037" customWidth="1"/>
  </cols>
  <sheetData>
    <row r="1" ht="12" customHeight="1" spans="1:7">
      <c r="D1" s="106"/>
      <c r="F1" s="54"/>
      <c r="G1" s="54" t="s">
        <v>112</v>
      </c>
    </row>
    <row r="2" ht="39" customHeight="1" spans="1:7">
      <c r="A2" s="3" t="s">
        <v>113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"单位名称："&amp;"云南省饲草饲料工作站"</f>
        <v>单位名称：云南省饲草饲料工作站</v>
      </c>
      <c r="F3" s="102"/>
      <c r="G3" s="102" t="s">
        <v>2</v>
      </c>
    </row>
    <row r="4" ht="20.25" customHeight="1" spans="1:7">
      <c r="A4" s="122" t="s">
        <v>114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115</v>
      </c>
      <c r="F5" s="94" t="s">
        <v>116</v>
      </c>
      <c r="G5" s="94"/>
    </row>
    <row r="6" ht="13.5" customHeight="1" spans="1:7">
      <c r="A6" s="127" t="s">
        <v>117</v>
      </c>
      <c r="B6" s="127" t="s">
        <v>118</v>
      </c>
      <c r="C6" s="127" t="s">
        <v>119</v>
      </c>
      <c r="D6" s="61"/>
      <c r="E6" s="127" t="s">
        <v>120</v>
      </c>
      <c r="F6" s="127" t="s">
        <v>121</v>
      </c>
      <c r="G6" s="127" t="s">
        <v>122</v>
      </c>
    </row>
    <row r="7" ht="18" customHeight="1" spans="1:7">
      <c r="A7" s="29" t="s">
        <v>65</v>
      </c>
      <c r="B7" s="29" t="s">
        <v>66</v>
      </c>
      <c r="C7" s="22">
        <v>336712.23</v>
      </c>
      <c r="D7" s="22">
        <v>336712.23</v>
      </c>
      <c r="E7" s="22">
        <v>329152.23</v>
      </c>
      <c r="F7" s="22">
        <v>7560</v>
      </c>
      <c r="G7" s="22"/>
    </row>
    <row r="8" ht="18" customHeight="1" spans="1:7">
      <c r="A8" s="29" t="s">
        <v>67</v>
      </c>
      <c r="B8" s="128" t="s">
        <v>68</v>
      </c>
      <c r="C8" s="22">
        <v>321311.26</v>
      </c>
      <c r="D8" s="22">
        <v>321311.26</v>
      </c>
      <c r="E8" s="22">
        <v>313751.26</v>
      </c>
      <c r="F8" s="22">
        <v>7560</v>
      </c>
      <c r="G8" s="22"/>
    </row>
    <row r="9" ht="18" customHeight="1" spans="1:7">
      <c r="A9" s="29" t="s">
        <v>69</v>
      </c>
      <c r="B9" s="129" t="s">
        <v>70</v>
      </c>
      <c r="C9" s="22">
        <v>7560</v>
      </c>
      <c r="D9" s="22">
        <v>7560</v>
      </c>
      <c r="E9" s="22"/>
      <c r="F9" s="22">
        <v>7560</v>
      </c>
      <c r="G9" s="22"/>
    </row>
    <row r="10" ht="18" customHeight="1" spans="1:7">
      <c r="A10" s="29" t="s">
        <v>71</v>
      </c>
      <c r="B10" s="129" t="s">
        <v>72</v>
      </c>
      <c r="C10" s="22">
        <v>313751.26</v>
      </c>
      <c r="D10" s="22">
        <v>313751.26</v>
      </c>
      <c r="E10" s="22">
        <v>313751.26</v>
      </c>
      <c r="F10" s="22"/>
      <c r="G10" s="22"/>
    </row>
    <row r="11" ht="18" customHeight="1" spans="1:7">
      <c r="A11" s="29" t="s">
        <v>73</v>
      </c>
      <c r="B11" s="128" t="s">
        <v>74</v>
      </c>
      <c r="C11" s="22">
        <v>15400.97</v>
      </c>
      <c r="D11" s="22">
        <v>15400.97</v>
      </c>
      <c r="E11" s="22">
        <v>15400.97</v>
      </c>
      <c r="F11" s="22"/>
      <c r="G11" s="22"/>
    </row>
    <row r="12" ht="18" customHeight="1" spans="1:7">
      <c r="A12" s="29" t="s">
        <v>75</v>
      </c>
      <c r="B12" s="129" t="s">
        <v>74</v>
      </c>
      <c r="C12" s="22">
        <v>15400.97</v>
      </c>
      <c r="D12" s="22">
        <v>15400.97</v>
      </c>
      <c r="E12" s="22">
        <v>15400.97</v>
      </c>
      <c r="F12" s="22"/>
      <c r="G12" s="22"/>
    </row>
    <row r="13" ht="18" customHeight="1" spans="1:7">
      <c r="A13" s="29" t="s">
        <v>76</v>
      </c>
      <c r="B13" s="29" t="s">
        <v>77</v>
      </c>
      <c r="C13" s="22">
        <v>396127.53</v>
      </c>
      <c r="D13" s="22">
        <v>396127.53</v>
      </c>
      <c r="E13" s="22">
        <v>396127.53</v>
      </c>
      <c r="F13" s="22"/>
      <c r="G13" s="22"/>
    </row>
    <row r="14" ht="18" customHeight="1" spans="1:7">
      <c r="A14" s="29" t="s">
        <v>78</v>
      </c>
      <c r="B14" s="128" t="s">
        <v>79</v>
      </c>
      <c r="C14" s="22">
        <v>396127.53</v>
      </c>
      <c r="D14" s="22">
        <v>396127.53</v>
      </c>
      <c r="E14" s="22">
        <v>396127.53</v>
      </c>
      <c r="F14" s="22"/>
      <c r="G14" s="22"/>
    </row>
    <row r="15" ht="18" customHeight="1" spans="1:7">
      <c r="A15" s="29" t="s">
        <v>80</v>
      </c>
      <c r="B15" s="129" t="s">
        <v>81</v>
      </c>
      <c r="C15" s="22">
        <v>196094.54</v>
      </c>
      <c r="D15" s="22">
        <v>196094.54</v>
      </c>
      <c r="E15" s="22">
        <v>196094.54</v>
      </c>
      <c r="F15" s="22"/>
      <c r="G15" s="22"/>
    </row>
    <row r="16" ht="18" customHeight="1" spans="1:7">
      <c r="A16" s="29" t="s">
        <v>82</v>
      </c>
      <c r="B16" s="129" t="s">
        <v>83</v>
      </c>
      <c r="C16" s="22">
        <v>188157.49</v>
      </c>
      <c r="D16" s="22">
        <v>188157.49</v>
      </c>
      <c r="E16" s="22">
        <v>188157.49</v>
      </c>
      <c r="F16" s="22"/>
      <c r="G16" s="22"/>
    </row>
    <row r="17" ht="18" customHeight="1" spans="1:7">
      <c r="A17" s="29" t="s">
        <v>84</v>
      </c>
      <c r="B17" s="129" t="s">
        <v>85</v>
      </c>
      <c r="C17" s="22">
        <v>11875.5</v>
      </c>
      <c r="D17" s="22">
        <v>11875.5</v>
      </c>
      <c r="E17" s="22">
        <v>11875.5</v>
      </c>
      <c r="F17" s="22"/>
      <c r="G17" s="22"/>
    </row>
    <row r="18" ht="18" customHeight="1" spans="1:7">
      <c r="A18" s="29" t="s">
        <v>86</v>
      </c>
      <c r="B18" s="29" t="s">
        <v>87</v>
      </c>
      <c r="C18" s="22">
        <v>3494278.7</v>
      </c>
      <c r="D18" s="22">
        <v>2394278.7</v>
      </c>
      <c r="E18" s="22">
        <v>2165647</v>
      </c>
      <c r="F18" s="22">
        <v>228631.7</v>
      </c>
      <c r="G18" s="22">
        <v>1100000</v>
      </c>
    </row>
    <row r="19" ht="18" customHeight="1" spans="1:7">
      <c r="A19" s="29" t="s">
        <v>88</v>
      </c>
      <c r="B19" s="128" t="s">
        <v>89</v>
      </c>
      <c r="C19" s="22">
        <v>3494278.7</v>
      </c>
      <c r="D19" s="22">
        <v>2394278.7</v>
      </c>
      <c r="E19" s="22">
        <v>2165647</v>
      </c>
      <c r="F19" s="22">
        <v>228631.7</v>
      </c>
      <c r="G19" s="22">
        <v>1100000</v>
      </c>
    </row>
    <row r="20" ht="18" customHeight="1" spans="1:7">
      <c r="A20" s="29" t="s">
        <v>90</v>
      </c>
      <c r="B20" s="129" t="s">
        <v>91</v>
      </c>
      <c r="C20" s="22">
        <v>2394278.7</v>
      </c>
      <c r="D20" s="22">
        <v>2394278.7</v>
      </c>
      <c r="E20" s="22">
        <v>2165647</v>
      </c>
      <c r="F20" s="22">
        <v>228631.7</v>
      </c>
      <c r="G20" s="22"/>
    </row>
    <row r="21" ht="18" customHeight="1" spans="1:7">
      <c r="A21" s="29" t="s">
        <v>92</v>
      </c>
      <c r="B21" s="129" t="s">
        <v>93</v>
      </c>
      <c r="C21" s="22">
        <v>1100000</v>
      </c>
      <c r="D21" s="22"/>
      <c r="E21" s="22"/>
      <c r="F21" s="22"/>
      <c r="G21" s="22">
        <v>1100000</v>
      </c>
    </row>
    <row r="22" ht="18" customHeight="1" spans="1:7">
      <c r="A22" s="29" t="s">
        <v>94</v>
      </c>
      <c r="B22" s="29" t="s">
        <v>95</v>
      </c>
      <c r="C22" s="22">
        <v>230367.06</v>
      </c>
      <c r="D22" s="22">
        <v>230367.06</v>
      </c>
      <c r="E22" s="22">
        <v>230367.06</v>
      </c>
      <c r="F22" s="22"/>
      <c r="G22" s="22"/>
    </row>
    <row r="23" ht="18" customHeight="1" spans="1:7">
      <c r="A23" s="29" t="s">
        <v>96</v>
      </c>
      <c r="B23" s="128" t="s">
        <v>97</v>
      </c>
      <c r="C23" s="22">
        <v>230367.06</v>
      </c>
      <c r="D23" s="22">
        <v>230367.06</v>
      </c>
      <c r="E23" s="22">
        <v>230367.06</v>
      </c>
      <c r="F23" s="22"/>
      <c r="G23" s="22"/>
    </row>
    <row r="24" ht="18" customHeight="1" spans="1:7">
      <c r="A24" s="29" t="s">
        <v>98</v>
      </c>
      <c r="B24" s="129" t="s">
        <v>99</v>
      </c>
      <c r="C24" s="22">
        <v>230367.06</v>
      </c>
      <c r="D24" s="22">
        <v>230367.06</v>
      </c>
      <c r="E24" s="22">
        <v>230367.06</v>
      </c>
      <c r="F24" s="22"/>
      <c r="G24" s="22"/>
    </row>
    <row r="25" ht="18" customHeight="1" spans="1:7">
      <c r="A25" s="130" t="s">
        <v>100</v>
      </c>
      <c r="B25" s="131" t="s">
        <v>100</v>
      </c>
      <c r="C25" s="22">
        <v>4457485.52</v>
      </c>
      <c r="D25" s="22">
        <v>3357485.52</v>
      </c>
      <c r="E25" s="22">
        <v>3121293.82</v>
      </c>
      <c r="F25" s="22">
        <v>236191.7</v>
      </c>
      <c r="G25" s="22">
        <v>1100000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6"/>
      <c r="B1" s="116"/>
      <c r="C1" s="59"/>
      <c r="F1" s="58" t="s">
        <v>123</v>
      </c>
    </row>
    <row r="2" ht="25.5" customHeight="1" spans="1:6">
      <c r="A2" s="117" t="s">
        <v>124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"单位名称："&amp;"云南省饲草饲料工作站"</f>
        <v>单位名称：云南省饲草饲料工作站</v>
      </c>
      <c r="B3" s="116"/>
      <c r="C3" s="59"/>
      <c r="F3" s="58" t="s">
        <v>125</v>
      </c>
    </row>
    <row r="4" ht="19.5" customHeight="1" spans="1:6">
      <c r="A4" s="9" t="s">
        <v>126</v>
      </c>
      <c r="B4" s="15" t="s">
        <v>127</v>
      </c>
      <c r="C4" s="10" t="s">
        <v>128</v>
      </c>
      <c r="D4" s="11"/>
      <c r="E4" s="12"/>
      <c r="F4" s="15" t="s">
        <v>129</v>
      </c>
    </row>
    <row r="5" ht="19.5" customHeight="1" spans="1:6">
      <c r="A5" s="17"/>
      <c r="B5" s="18"/>
      <c r="C5" s="61" t="s">
        <v>32</v>
      </c>
      <c r="D5" s="61" t="s">
        <v>130</v>
      </c>
      <c r="E5" s="61" t="s">
        <v>131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46597.7</v>
      </c>
      <c r="B7" s="120"/>
      <c r="C7" s="121">
        <v>42797.7</v>
      </c>
      <c r="D7" s="120"/>
      <c r="E7" s="120">
        <v>42797.7</v>
      </c>
      <c r="F7" s="120">
        <v>3800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3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3" width="15.3148148148148" customWidth="1"/>
    <col min="14" max="16" width="14.7407407407407" customWidth="1"/>
    <col min="17" max="17" width="14.8796296296296" customWidth="1"/>
    <col min="18" max="23" width="15.037037037037" customWidth="1"/>
  </cols>
  <sheetData>
    <row r="1" ht="13.5" customHeight="1" spans="1:23">
      <c r="D1" s="1"/>
      <c r="E1" s="1"/>
      <c r="F1" s="1"/>
      <c r="G1" s="1"/>
      <c r="U1" s="106"/>
      <c r="W1" s="54" t="s">
        <v>132</v>
      </c>
    </row>
    <row r="2" ht="27.75" customHeight="1" spans="1:23">
      <c r="A2" s="26" t="s">
        <v>133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"单位名称："&amp;"云南省饲草饲料工作站"</f>
        <v>单位名称：云南省饲草饲料工作站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125</v>
      </c>
    </row>
    <row r="4" ht="21.75" customHeight="1" spans="1:23">
      <c r="A4" s="8" t="s">
        <v>134</v>
      </c>
      <c r="B4" s="8" t="s">
        <v>135</v>
      </c>
      <c r="C4" s="8" t="s">
        <v>136</v>
      </c>
      <c r="D4" s="9" t="s">
        <v>137</v>
      </c>
      <c r="E4" s="9" t="s">
        <v>138</v>
      </c>
      <c r="F4" s="9" t="s">
        <v>139</v>
      </c>
      <c r="G4" s="9" t="s">
        <v>140</v>
      </c>
      <c r="H4" s="61" t="s">
        <v>141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142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143</v>
      </c>
      <c r="J6" s="46" t="s">
        <v>144</v>
      </c>
      <c r="K6" s="46" t="s">
        <v>145</v>
      </c>
      <c r="L6" s="113" t="s">
        <v>146</v>
      </c>
      <c r="M6" s="113" t="s">
        <v>147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148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3357485.52</v>
      </c>
      <c r="I9" s="22">
        <v>3357485.52</v>
      </c>
      <c r="J9" s="22">
        <v>823328.6</v>
      </c>
      <c r="K9" s="22"/>
      <c r="L9" s="22">
        <v>2534156.92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149</v>
      </c>
      <c r="C10" s="110" t="s">
        <v>150</v>
      </c>
      <c r="D10" s="110" t="s">
        <v>90</v>
      </c>
      <c r="E10" s="110" t="s">
        <v>91</v>
      </c>
      <c r="F10" s="110" t="s">
        <v>151</v>
      </c>
      <c r="G10" s="110" t="s">
        <v>152</v>
      </c>
      <c r="H10" s="22">
        <v>892308</v>
      </c>
      <c r="I10" s="22">
        <v>892308</v>
      </c>
      <c r="J10" s="22">
        <v>223077</v>
      </c>
      <c r="K10" s="22"/>
      <c r="L10" s="22">
        <v>669231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149</v>
      </c>
      <c r="C11" s="110" t="s">
        <v>150</v>
      </c>
      <c r="D11" s="110" t="s">
        <v>90</v>
      </c>
      <c r="E11" s="110" t="s">
        <v>91</v>
      </c>
      <c r="F11" s="110" t="s">
        <v>153</v>
      </c>
      <c r="G11" s="110" t="s">
        <v>154</v>
      </c>
      <c r="H11" s="22">
        <v>28080</v>
      </c>
      <c r="I11" s="22">
        <v>28080</v>
      </c>
      <c r="J11" s="22">
        <v>7020</v>
      </c>
      <c r="K11" s="22"/>
      <c r="L11" s="22">
        <v>21060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149</v>
      </c>
      <c r="C12" s="110" t="s">
        <v>150</v>
      </c>
      <c r="D12" s="110" t="s">
        <v>90</v>
      </c>
      <c r="E12" s="110" t="s">
        <v>91</v>
      </c>
      <c r="F12" s="110" t="s">
        <v>155</v>
      </c>
      <c r="G12" s="110" t="s">
        <v>156</v>
      </c>
      <c r="H12" s="22">
        <v>74359</v>
      </c>
      <c r="I12" s="22">
        <v>74359</v>
      </c>
      <c r="J12" s="22">
        <v>18589.75</v>
      </c>
      <c r="K12" s="22"/>
      <c r="L12" s="22">
        <v>55769.25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149</v>
      </c>
      <c r="C13" s="110" t="s">
        <v>150</v>
      </c>
      <c r="D13" s="110" t="s">
        <v>90</v>
      </c>
      <c r="E13" s="110" t="s">
        <v>91</v>
      </c>
      <c r="F13" s="110" t="s">
        <v>157</v>
      </c>
      <c r="G13" s="110" t="s">
        <v>158</v>
      </c>
      <c r="H13" s="22">
        <v>1170900</v>
      </c>
      <c r="I13" s="22">
        <v>1170900</v>
      </c>
      <c r="J13" s="22">
        <v>292725</v>
      </c>
      <c r="K13" s="22"/>
      <c r="L13" s="22">
        <v>878175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159</v>
      </c>
      <c r="C14" s="110" t="s">
        <v>160</v>
      </c>
      <c r="D14" s="110" t="s">
        <v>71</v>
      </c>
      <c r="E14" s="110" t="s">
        <v>72</v>
      </c>
      <c r="F14" s="110" t="s">
        <v>161</v>
      </c>
      <c r="G14" s="110" t="s">
        <v>162</v>
      </c>
      <c r="H14" s="22">
        <v>313751.26</v>
      </c>
      <c r="I14" s="22">
        <v>313751.26</v>
      </c>
      <c r="J14" s="22">
        <v>78437.82</v>
      </c>
      <c r="K14" s="22"/>
      <c r="L14" s="22">
        <v>235313.44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159</v>
      </c>
      <c r="C15" s="110" t="s">
        <v>160</v>
      </c>
      <c r="D15" s="110" t="s">
        <v>75</v>
      </c>
      <c r="E15" s="110" t="s">
        <v>74</v>
      </c>
      <c r="F15" s="110" t="s">
        <v>163</v>
      </c>
      <c r="G15" s="110" t="s">
        <v>164</v>
      </c>
      <c r="H15" s="22">
        <v>15400.97</v>
      </c>
      <c r="I15" s="22">
        <v>15400.97</v>
      </c>
      <c r="J15" s="22">
        <v>3850.24</v>
      </c>
      <c r="K15" s="22"/>
      <c r="L15" s="22">
        <v>11550.73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159</v>
      </c>
      <c r="C16" s="110" t="s">
        <v>160</v>
      </c>
      <c r="D16" s="110" t="s">
        <v>80</v>
      </c>
      <c r="E16" s="110" t="s">
        <v>81</v>
      </c>
      <c r="F16" s="110" t="s">
        <v>165</v>
      </c>
      <c r="G16" s="110" t="s">
        <v>166</v>
      </c>
      <c r="H16" s="22">
        <v>196094.54</v>
      </c>
      <c r="I16" s="22">
        <v>196094.54</v>
      </c>
      <c r="J16" s="22">
        <v>49023.64</v>
      </c>
      <c r="K16" s="22"/>
      <c r="L16" s="22">
        <v>147070.9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159</v>
      </c>
      <c r="C17" s="110" t="s">
        <v>160</v>
      </c>
      <c r="D17" s="110" t="s">
        <v>82</v>
      </c>
      <c r="E17" s="110" t="s">
        <v>83</v>
      </c>
      <c r="F17" s="110" t="s">
        <v>167</v>
      </c>
      <c r="G17" s="110" t="s">
        <v>168</v>
      </c>
      <c r="H17" s="22">
        <v>188157.49</v>
      </c>
      <c r="I17" s="22">
        <v>188157.49</v>
      </c>
      <c r="J17" s="22">
        <v>47039.37</v>
      </c>
      <c r="K17" s="22"/>
      <c r="L17" s="22">
        <v>141118.12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159</v>
      </c>
      <c r="C18" s="110" t="s">
        <v>160</v>
      </c>
      <c r="D18" s="110" t="s">
        <v>84</v>
      </c>
      <c r="E18" s="110" t="s">
        <v>85</v>
      </c>
      <c r="F18" s="110" t="s">
        <v>163</v>
      </c>
      <c r="G18" s="110" t="s">
        <v>164</v>
      </c>
      <c r="H18" s="22">
        <v>11875.5</v>
      </c>
      <c r="I18" s="22">
        <v>11875.5</v>
      </c>
      <c r="J18" s="22">
        <v>11875.5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169</v>
      </c>
      <c r="C19" s="110" t="s">
        <v>99</v>
      </c>
      <c r="D19" s="110" t="s">
        <v>98</v>
      </c>
      <c r="E19" s="110" t="s">
        <v>99</v>
      </c>
      <c r="F19" s="110" t="s">
        <v>170</v>
      </c>
      <c r="G19" s="110" t="s">
        <v>99</v>
      </c>
      <c r="H19" s="22">
        <v>230367.06</v>
      </c>
      <c r="I19" s="22">
        <v>230367.06</v>
      </c>
      <c r="J19" s="22">
        <v>57591.77</v>
      </c>
      <c r="K19" s="22"/>
      <c r="L19" s="22">
        <v>172775.29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171</v>
      </c>
      <c r="C20" s="110" t="s">
        <v>172</v>
      </c>
      <c r="D20" s="110" t="s">
        <v>90</v>
      </c>
      <c r="E20" s="110" t="s">
        <v>91</v>
      </c>
      <c r="F20" s="110" t="s">
        <v>173</v>
      </c>
      <c r="G20" s="110" t="s">
        <v>174</v>
      </c>
      <c r="H20" s="22">
        <v>42797.7</v>
      </c>
      <c r="I20" s="22">
        <v>42797.7</v>
      </c>
      <c r="J20" s="22"/>
      <c r="K20" s="22"/>
      <c r="L20" s="22">
        <v>42797.7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175</v>
      </c>
      <c r="C21" s="110" t="s">
        <v>129</v>
      </c>
      <c r="D21" s="110" t="s">
        <v>90</v>
      </c>
      <c r="E21" s="110" t="s">
        <v>91</v>
      </c>
      <c r="F21" s="110" t="s">
        <v>176</v>
      </c>
      <c r="G21" s="110" t="s">
        <v>129</v>
      </c>
      <c r="H21" s="22">
        <v>3800</v>
      </c>
      <c r="I21" s="22">
        <v>3800</v>
      </c>
      <c r="J21" s="22">
        <v>950</v>
      </c>
      <c r="K21" s="22"/>
      <c r="L21" s="22">
        <v>2850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177</v>
      </c>
      <c r="C22" s="110" t="s">
        <v>178</v>
      </c>
      <c r="D22" s="110" t="s">
        <v>90</v>
      </c>
      <c r="E22" s="110" t="s">
        <v>91</v>
      </c>
      <c r="F22" s="110" t="s">
        <v>179</v>
      </c>
      <c r="G22" s="110" t="s">
        <v>178</v>
      </c>
      <c r="H22" s="22">
        <v>43312.94</v>
      </c>
      <c r="I22" s="22">
        <v>43312.94</v>
      </c>
      <c r="J22" s="22">
        <v>10828.24</v>
      </c>
      <c r="K22" s="22"/>
      <c r="L22" s="22">
        <v>32484.7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180</v>
      </c>
      <c r="C23" s="110" t="s">
        <v>181</v>
      </c>
      <c r="D23" s="110" t="s">
        <v>69</v>
      </c>
      <c r="E23" s="110" t="s">
        <v>70</v>
      </c>
      <c r="F23" s="110" t="s">
        <v>182</v>
      </c>
      <c r="G23" s="110" t="s">
        <v>183</v>
      </c>
      <c r="H23" s="22">
        <v>7560</v>
      </c>
      <c r="I23" s="22">
        <v>7560</v>
      </c>
      <c r="J23" s="22">
        <v>1890</v>
      </c>
      <c r="K23" s="22"/>
      <c r="L23" s="22">
        <v>5670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180</v>
      </c>
      <c r="C24" s="110" t="s">
        <v>181</v>
      </c>
      <c r="D24" s="110" t="s">
        <v>90</v>
      </c>
      <c r="E24" s="110" t="s">
        <v>91</v>
      </c>
      <c r="F24" s="110" t="s">
        <v>184</v>
      </c>
      <c r="G24" s="110" t="s">
        <v>185</v>
      </c>
      <c r="H24" s="22">
        <v>20000</v>
      </c>
      <c r="I24" s="22">
        <v>20000</v>
      </c>
      <c r="J24" s="22"/>
      <c r="K24" s="22"/>
      <c r="L24" s="22">
        <v>20000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180</v>
      </c>
      <c r="C25" s="110" t="s">
        <v>181</v>
      </c>
      <c r="D25" s="110" t="s">
        <v>90</v>
      </c>
      <c r="E25" s="110" t="s">
        <v>91</v>
      </c>
      <c r="F25" s="110" t="s">
        <v>186</v>
      </c>
      <c r="G25" s="110" t="s">
        <v>187</v>
      </c>
      <c r="H25" s="22">
        <v>200</v>
      </c>
      <c r="I25" s="22">
        <v>200</v>
      </c>
      <c r="J25" s="22">
        <v>50</v>
      </c>
      <c r="K25" s="22"/>
      <c r="L25" s="22">
        <v>150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180</v>
      </c>
      <c r="C26" s="110" t="s">
        <v>181</v>
      </c>
      <c r="D26" s="110" t="s">
        <v>90</v>
      </c>
      <c r="E26" s="110" t="s">
        <v>91</v>
      </c>
      <c r="F26" s="110" t="s">
        <v>188</v>
      </c>
      <c r="G26" s="110" t="s">
        <v>189</v>
      </c>
      <c r="H26" s="22">
        <v>4000</v>
      </c>
      <c r="I26" s="22">
        <v>4000</v>
      </c>
      <c r="J26" s="22">
        <v>1000</v>
      </c>
      <c r="K26" s="22"/>
      <c r="L26" s="22">
        <v>3000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180</v>
      </c>
      <c r="C27" s="110" t="s">
        <v>181</v>
      </c>
      <c r="D27" s="110" t="s">
        <v>90</v>
      </c>
      <c r="E27" s="110" t="s">
        <v>91</v>
      </c>
      <c r="F27" s="110" t="s">
        <v>190</v>
      </c>
      <c r="G27" s="110" t="s">
        <v>191</v>
      </c>
      <c r="H27" s="22">
        <v>12000</v>
      </c>
      <c r="I27" s="22">
        <v>12000</v>
      </c>
      <c r="J27" s="22">
        <v>3000</v>
      </c>
      <c r="K27" s="22"/>
      <c r="L27" s="22">
        <v>9000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180</v>
      </c>
      <c r="C28" s="110" t="s">
        <v>181</v>
      </c>
      <c r="D28" s="110" t="s">
        <v>90</v>
      </c>
      <c r="E28" s="110" t="s">
        <v>91</v>
      </c>
      <c r="F28" s="110" t="s">
        <v>192</v>
      </c>
      <c r="G28" s="110" t="s">
        <v>193</v>
      </c>
      <c r="H28" s="22">
        <v>4508.12</v>
      </c>
      <c r="I28" s="22">
        <v>4508.12</v>
      </c>
      <c r="J28" s="22">
        <v>1127.03</v>
      </c>
      <c r="K28" s="22"/>
      <c r="L28" s="22">
        <v>3381.09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180</v>
      </c>
      <c r="C29" s="110" t="s">
        <v>181</v>
      </c>
      <c r="D29" s="110" t="s">
        <v>90</v>
      </c>
      <c r="E29" s="110" t="s">
        <v>91</v>
      </c>
      <c r="F29" s="110" t="s">
        <v>194</v>
      </c>
      <c r="G29" s="110" t="s">
        <v>195</v>
      </c>
      <c r="H29" s="22">
        <v>37000</v>
      </c>
      <c r="I29" s="22">
        <v>37000</v>
      </c>
      <c r="J29" s="22"/>
      <c r="K29" s="22"/>
      <c r="L29" s="22">
        <v>37000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180</v>
      </c>
      <c r="C30" s="110" t="s">
        <v>181</v>
      </c>
      <c r="D30" s="110" t="s">
        <v>90</v>
      </c>
      <c r="E30" s="110" t="s">
        <v>91</v>
      </c>
      <c r="F30" s="110" t="s">
        <v>196</v>
      </c>
      <c r="G30" s="110" t="s">
        <v>197</v>
      </c>
      <c r="H30" s="22">
        <v>10000</v>
      </c>
      <c r="I30" s="22">
        <v>10000</v>
      </c>
      <c r="J30" s="22">
        <v>2500</v>
      </c>
      <c r="K30" s="22"/>
      <c r="L30" s="22">
        <v>7500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180</v>
      </c>
      <c r="C31" s="110" t="s">
        <v>181</v>
      </c>
      <c r="D31" s="110" t="s">
        <v>90</v>
      </c>
      <c r="E31" s="110" t="s">
        <v>91</v>
      </c>
      <c r="F31" s="110" t="s">
        <v>198</v>
      </c>
      <c r="G31" s="110" t="s">
        <v>199</v>
      </c>
      <c r="H31" s="22">
        <v>6200</v>
      </c>
      <c r="I31" s="22">
        <v>6200</v>
      </c>
      <c r="J31" s="22">
        <v>1550</v>
      </c>
      <c r="K31" s="22"/>
      <c r="L31" s="22">
        <v>4650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180</v>
      </c>
      <c r="C32" s="110" t="s">
        <v>181</v>
      </c>
      <c r="D32" s="110" t="s">
        <v>90</v>
      </c>
      <c r="E32" s="110" t="s">
        <v>91</v>
      </c>
      <c r="F32" s="110" t="s">
        <v>182</v>
      </c>
      <c r="G32" s="110" t="s">
        <v>183</v>
      </c>
      <c r="H32" s="22">
        <v>44812.94</v>
      </c>
      <c r="I32" s="22">
        <v>44812.94</v>
      </c>
      <c r="J32" s="22">
        <v>11203.24</v>
      </c>
      <c r="K32" s="22"/>
      <c r="L32" s="22">
        <v>33609.7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18.75" customHeight="1" spans="1:23">
      <c r="A33" s="30" t="s">
        <v>100</v>
      </c>
      <c r="B33" s="31"/>
      <c r="C33" s="31"/>
      <c r="D33" s="31"/>
      <c r="E33" s="31"/>
      <c r="F33" s="31"/>
      <c r="G33" s="32"/>
      <c r="H33" s="22">
        <v>3357485.52</v>
      </c>
      <c r="I33" s="22">
        <v>3357485.52</v>
      </c>
      <c r="J33" s="22">
        <v>823328.6</v>
      </c>
      <c r="K33" s="22"/>
      <c r="L33" s="22">
        <v>2534156.92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8"/>
  <sheetViews>
    <sheetView showZeros="0" workbookViewId="0">
      <selection activeCell="A1" sqref="A1 A1 A1 A1 A1 A1 A1 A1 A1 A1 A1 A1 A1 A1 A1 A1 A1 A1 A1 A1 A1 A1 A1"/>
    </sheetView>
  </sheetViews>
  <sheetFormatPr defaultColWidth="9.13888888888889" defaultRowHeight="14.25" customHeight="1"/>
  <cols>
    <col min="1" max="1" width="14.5740740740741" customWidth="1"/>
    <col min="2" max="2" width="21.037037037037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1:23">
      <c r="E1" s="1"/>
      <c r="F1" s="1"/>
      <c r="G1" s="1"/>
      <c r="H1" s="1"/>
      <c r="U1" s="106"/>
      <c r="W1" s="54" t="s">
        <v>200</v>
      </c>
    </row>
    <row r="2" ht="27.75" customHeight="1" spans="1:23">
      <c r="A2" s="26" t="s">
        <v>201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"单位名称："&amp;"云南省饲草饲料工作站"</f>
        <v>单位名称：云南省饲草饲料工作站</v>
      </c>
      <c r="B3" s="107" t="str">
        <f t="shared" si="0"/>
        <v>单位名称：云南省饲草饲料工作站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125</v>
      </c>
    </row>
    <row r="4" ht="21.75" customHeight="1" spans="1:23">
      <c r="A4" s="8" t="s">
        <v>202</v>
      </c>
      <c r="B4" s="8" t="s">
        <v>135</v>
      </c>
      <c r="C4" s="8" t="s">
        <v>136</v>
      </c>
      <c r="D4" s="8" t="s">
        <v>203</v>
      </c>
      <c r="E4" s="9" t="s">
        <v>137</v>
      </c>
      <c r="F4" s="9" t="s">
        <v>138</v>
      </c>
      <c r="G4" s="9" t="s">
        <v>139</v>
      </c>
      <c r="H4" s="9" t="s">
        <v>140</v>
      </c>
      <c r="I4" s="61" t="s">
        <v>30</v>
      </c>
      <c r="J4" s="61" t="s">
        <v>204</v>
      </c>
      <c r="K4" s="61"/>
      <c r="L4" s="61"/>
      <c r="M4" s="61"/>
      <c r="N4" s="108" t="s">
        <v>142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148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205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206</v>
      </c>
      <c r="D8" s="110"/>
      <c r="E8" s="110"/>
      <c r="F8" s="110"/>
      <c r="G8" s="110"/>
      <c r="H8" s="110"/>
      <c r="I8" s="112">
        <v>6566</v>
      </c>
      <c r="J8" s="112"/>
      <c r="K8" s="112"/>
      <c r="L8" s="112"/>
      <c r="M8" s="112"/>
      <c r="N8" s="112">
        <v>6566</v>
      </c>
      <c r="O8" s="112"/>
      <c r="P8" s="112"/>
      <c r="Q8" s="112"/>
      <c r="R8" s="112"/>
      <c r="S8" s="112"/>
      <c r="T8" s="112"/>
      <c r="U8" s="87"/>
      <c r="V8" s="112"/>
      <c r="W8" s="112"/>
    </row>
    <row r="9" ht="32.9" customHeight="1" spans="1:23">
      <c r="A9" s="110" t="s">
        <v>207</v>
      </c>
      <c r="B9" s="111" t="s">
        <v>208</v>
      </c>
      <c r="C9" s="110" t="s">
        <v>206</v>
      </c>
      <c r="D9" s="110" t="s">
        <v>45</v>
      </c>
      <c r="E9" s="110" t="s">
        <v>63</v>
      </c>
      <c r="F9" s="110" t="s">
        <v>64</v>
      </c>
      <c r="G9" s="110" t="s">
        <v>196</v>
      </c>
      <c r="H9" s="110" t="s">
        <v>197</v>
      </c>
      <c r="I9" s="112">
        <v>3456</v>
      </c>
      <c r="J9" s="112"/>
      <c r="K9" s="112"/>
      <c r="L9" s="112"/>
      <c r="M9" s="112"/>
      <c r="N9" s="112">
        <v>3456</v>
      </c>
      <c r="O9" s="112"/>
      <c r="P9" s="112"/>
      <c r="Q9" s="112"/>
      <c r="R9" s="112"/>
      <c r="S9" s="112"/>
      <c r="T9" s="112"/>
      <c r="U9" s="87"/>
      <c r="V9" s="112"/>
      <c r="W9" s="112"/>
    </row>
    <row r="10" ht="32.9" customHeight="1" spans="1:23">
      <c r="A10" s="110" t="s">
        <v>207</v>
      </c>
      <c r="B10" s="111" t="s">
        <v>208</v>
      </c>
      <c r="C10" s="110" t="s">
        <v>206</v>
      </c>
      <c r="D10" s="110" t="s">
        <v>45</v>
      </c>
      <c r="E10" s="110" t="s">
        <v>63</v>
      </c>
      <c r="F10" s="110" t="s">
        <v>64</v>
      </c>
      <c r="G10" s="110" t="s">
        <v>198</v>
      </c>
      <c r="H10" s="110" t="s">
        <v>199</v>
      </c>
      <c r="I10" s="112">
        <v>3110</v>
      </c>
      <c r="J10" s="112"/>
      <c r="K10" s="112"/>
      <c r="L10" s="112"/>
      <c r="M10" s="112"/>
      <c r="N10" s="112">
        <v>3110</v>
      </c>
      <c r="O10" s="112"/>
      <c r="P10" s="112"/>
      <c r="Q10" s="112"/>
      <c r="R10" s="112"/>
      <c r="S10" s="112"/>
      <c r="T10" s="112"/>
      <c r="U10" s="87"/>
      <c r="V10" s="112"/>
      <c r="W10" s="112"/>
    </row>
    <row r="11" ht="32.9" customHeight="1" spans="1:23">
      <c r="A11" s="110"/>
      <c r="B11" s="110"/>
      <c r="C11" s="110" t="s">
        <v>209</v>
      </c>
      <c r="D11" s="110"/>
      <c r="E11" s="110"/>
      <c r="F11" s="110"/>
      <c r="G11" s="110"/>
      <c r="H11" s="110"/>
      <c r="I11" s="112">
        <v>1100000</v>
      </c>
      <c r="J11" s="112">
        <v>1100000</v>
      </c>
      <c r="K11" s="112">
        <v>1100000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7"/>
      <c r="V11" s="112"/>
      <c r="W11" s="112"/>
    </row>
    <row r="12" ht="32.9" customHeight="1" spans="1:23">
      <c r="A12" s="110" t="s">
        <v>210</v>
      </c>
      <c r="B12" s="111" t="s">
        <v>211</v>
      </c>
      <c r="C12" s="110" t="s">
        <v>209</v>
      </c>
      <c r="D12" s="110" t="s">
        <v>45</v>
      </c>
      <c r="E12" s="110" t="s">
        <v>92</v>
      </c>
      <c r="F12" s="110" t="s">
        <v>93</v>
      </c>
      <c r="G12" s="110" t="s">
        <v>186</v>
      </c>
      <c r="H12" s="110" t="s">
        <v>187</v>
      </c>
      <c r="I12" s="112">
        <v>42000</v>
      </c>
      <c r="J12" s="112">
        <v>42000</v>
      </c>
      <c r="K12" s="112">
        <v>42000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7"/>
      <c r="V12" s="112"/>
      <c r="W12" s="112"/>
    </row>
    <row r="13" ht="32.9" customHeight="1" spans="1:23">
      <c r="A13" s="110" t="s">
        <v>210</v>
      </c>
      <c r="B13" s="111" t="s">
        <v>211</v>
      </c>
      <c r="C13" s="110" t="s">
        <v>209</v>
      </c>
      <c r="D13" s="110" t="s">
        <v>45</v>
      </c>
      <c r="E13" s="110" t="s">
        <v>92</v>
      </c>
      <c r="F13" s="110" t="s">
        <v>93</v>
      </c>
      <c r="G13" s="110" t="s">
        <v>196</v>
      </c>
      <c r="H13" s="110" t="s">
        <v>197</v>
      </c>
      <c r="I13" s="112">
        <v>291100</v>
      </c>
      <c r="J13" s="112">
        <v>291100</v>
      </c>
      <c r="K13" s="112">
        <v>291100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7"/>
      <c r="V13" s="112"/>
      <c r="W13" s="112"/>
    </row>
    <row r="14" ht="32.9" customHeight="1" spans="1:23">
      <c r="A14" s="110" t="s">
        <v>210</v>
      </c>
      <c r="B14" s="111" t="s">
        <v>211</v>
      </c>
      <c r="C14" s="110" t="s">
        <v>209</v>
      </c>
      <c r="D14" s="110" t="s">
        <v>45</v>
      </c>
      <c r="E14" s="110" t="s">
        <v>92</v>
      </c>
      <c r="F14" s="110" t="s">
        <v>93</v>
      </c>
      <c r="G14" s="110" t="s">
        <v>212</v>
      </c>
      <c r="H14" s="110" t="s">
        <v>213</v>
      </c>
      <c r="I14" s="112">
        <v>400400</v>
      </c>
      <c r="J14" s="112">
        <v>400400</v>
      </c>
      <c r="K14" s="112">
        <v>400400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7"/>
      <c r="V14" s="112"/>
      <c r="W14" s="112"/>
    </row>
    <row r="15" ht="32.9" customHeight="1" spans="1:23">
      <c r="A15" s="110" t="s">
        <v>210</v>
      </c>
      <c r="B15" s="111" t="s">
        <v>211</v>
      </c>
      <c r="C15" s="110" t="s">
        <v>209</v>
      </c>
      <c r="D15" s="110" t="s">
        <v>45</v>
      </c>
      <c r="E15" s="110" t="s">
        <v>92</v>
      </c>
      <c r="F15" s="110" t="s">
        <v>93</v>
      </c>
      <c r="G15" s="110" t="s">
        <v>198</v>
      </c>
      <c r="H15" s="110" t="s">
        <v>199</v>
      </c>
      <c r="I15" s="112">
        <v>196000</v>
      </c>
      <c r="J15" s="112">
        <v>196000</v>
      </c>
      <c r="K15" s="112">
        <v>196000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7"/>
      <c r="V15" s="112"/>
      <c r="W15" s="112"/>
    </row>
    <row r="16" ht="32.9" customHeight="1" spans="1:23">
      <c r="A16" s="110" t="s">
        <v>210</v>
      </c>
      <c r="B16" s="111" t="s">
        <v>211</v>
      </c>
      <c r="C16" s="110" t="s">
        <v>209</v>
      </c>
      <c r="D16" s="110" t="s">
        <v>45</v>
      </c>
      <c r="E16" s="110" t="s">
        <v>92</v>
      </c>
      <c r="F16" s="110" t="s">
        <v>93</v>
      </c>
      <c r="G16" s="110" t="s">
        <v>214</v>
      </c>
      <c r="H16" s="110" t="s">
        <v>215</v>
      </c>
      <c r="I16" s="112">
        <v>126000</v>
      </c>
      <c r="J16" s="112">
        <v>126000</v>
      </c>
      <c r="K16" s="112">
        <v>126000</v>
      </c>
      <c r="L16" s="112"/>
      <c r="M16" s="112"/>
      <c r="N16" s="112"/>
      <c r="O16" s="112"/>
      <c r="P16" s="112"/>
      <c r="Q16" s="112"/>
      <c r="R16" s="112"/>
      <c r="S16" s="112"/>
      <c r="T16" s="112"/>
      <c r="U16" s="87"/>
      <c r="V16" s="112"/>
      <c r="W16" s="112"/>
    </row>
    <row r="17" ht="32.9" customHeight="1" spans="1:23">
      <c r="A17" s="110" t="s">
        <v>210</v>
      </c>
      <c r="B17" s="111" t="s">
        <v>211</v>
      </c>
      <c r="C17" s="110" t="s">
        <v>209</v>
      </c>
      <c r="D17" s="110" t="s">
        <v>45</v>
      </c>
      <c r="E17" s="110" t="s">
        <v>92</v>
      </c>
      <c r="F17" s="110" t="s">
        <v>93</v>
      </c>
      <c r="G17" s="110" t="s">
        <v>216</v>
      </c>
      <c r="H17" s="110" t="s">
        <v>217</v>
      </c>
      <c r="I17" s="112">
        <v>44500</v>
      </c>
      <c r="J17" s="112">
        <v>44500</v>
      </c>
      <c r="K17" s="112">
        <v>44500</v>
      </c>
      <c r="L17" s="112"/>
      <c r="M17" s="112"/>
      <c r="N17" s="112"/>
      <c r="O17" s="112"/>
      <c r="P17" s="112"/>
      <c r="Q17" s="112"/>
      <c r="R17" s="112"/>
      <c r="S17" s="112"/>
      <c r="T17" s="112"/>
      <c r="U17" s="87"/>
      <c r="V17" s="112"/>
      <c r="W17" s="112"/>
    </row>
    <row r="18" ht="18.75" customHeight="1" spans="1:23">
      <c r="A18" s="30" t="s">
        <v>100</v>
      </c>
      <c r="B18" s="31"/>
      <c r="C18" s="31"/>
      <c r="D18" s="31"/>
      <c r="E18" s="31"/>
      <c r="F18" s="31"/>
      <c r="G18" s="31"/>
      <c r="H18" s="32"/>
      <c r="I18" s="112">
        <v>1106566</v>
      </c>
      <c r="J18" s="112">
        <v>1100000</v>
      </c>
      <c r="K18" s="112">
        <v>1100000</v>
      </c>
      <c r="L18" s="112"/>
      <c r="M18" s="112"/>
      <c r="N18" s="112">
        <v>6566</v>
      </c>
      <c r="O18" s="112"/>
      <c r="P18" s="112"/>
      <c r="Q18" s="112"/>
      <c r="R18" s="112"/>
      <c r="S18" s="112"/>
      <c r="T18" s="112"/>
      <c r="U18" s="87"/>
      <c r="V18" s="112"/>
      <c r="W18" s="112"/>
    </row>
  </sheetData>
  <mergeCells count="28">
    <mergeCell ref="A2:W2"/>
    <mergeCell ref="A3:I3"/>
    <mergeCell ref="J4:M4"/>
    <mergeCell ref="N4:P4"/>
    <mergeCell ref="R4:W4"/>
    <mergeCell ref="J5:K5"/>
    <mergeCell ref="A18:H18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3"/>
  <sheetViews>
    <sheetView showZeros="0" tabSelected="1" topLeftCell="A12" workbookViewId="0">
      <selection activeCell="D10" sqref="D10"/>
    </sheetView>
  </sheetViews>
  <sheetFormatPr defaultColWidth="9.13888888888889" defaultRowHeight="12" customHeight="1"/>
  <cols>
    <col min="1" max="1" width="31.3888888888889" customWidth="1"/>
    <col min="2" max="2" width="29" customWidth="1"/>
    <col min="3" max="3" width="17.1759259259259" customWidth="1"/>
    <col min="4" max="4" width="21.037037037037" customWidth="1"/>
    <col min="5" max="5" width="23.5740740740741" customWidth="1"/>
    <col min="6" max="6" width="11.287037037037" customWidth="1"/>
    <col min="7" max="7" width="10.3148148148148" customWidth="1"/>
    <col min="8" max="8" width="9.31481481481481" customWidth="1"/>
    <col min="9" max="9" width="13.4259259259259" customWidth="1"/>
    <col min="10" max="10" width="40.537037037037" customWidth="1"/>
  </cols>
  <sheetData>
    <row r="1" customHeight="1" spans="1:10">
      <c r="J1" s="43" t="s">
        <v>218</v>
      </c>
    </row>
    <row r="2" ht="28.5" customHeight="1" spans="1:10">
      <c r="A2" s="44" t="s">
        <v>219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"单位名称："&amp;"云南省饲草饲料工作站"</f>
        <v>单位名称：云南省饲草饲料工作站</v>
      </c>
    </row>
    <row r="4" ht="14.25" customHeight="1" spans="1:10">
      <c r="A4" s="46" t="s">
        <v>220</v>
      </c>
      <c r="B4" s="46" t="s">
        <v>221</v>
      </c>
      <c r="C4" s="46" t="s">
        <v>222</v>
      </c>
      <c r="D4" s="46" t="s">
        <v>223</v>
      </c>
      <c r="E4" s="46" t="s">
        <v>224</v>
      </c>
      <c r="F4" s="47" t="s">
        <v>225</v>
      </c>
      <c r="G4" s="46" t="s">
        <v>226</v>
      </c>
      <c r="H4" s="47" t="s">
        <v>227</v>
      </c>
      <c r="I4" s="47" t="s">
        <v>228</v>
      </c>
      <c r="J4" s="46" t="s">
        <v>229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209</v>
      </c>
      <c r="B7" s="52" t="s">
        <v>230</v>
      </c>
      <c r="C7" s="52" t="s">
        <v>231</v>
      </c>
      <c r="D7" s="52" t="s">
        <v>232</v>
      </c>
      <c r="E7" s="48" t="s">
        <v>233</v>
      </c>
      <c r="F7" s="52" t="s">
        <v>234</v>
      </c>
      <c r="G7" s="48" t="s">
        <v>118</v>
      </c>
      <c r="H7" s="52" t="s">
        <v>235</v>
      </c>
      <c r="I7" s="52" t="s">
        <v>236</v>
      </c>
      <c r="J7" s="53" t="s">
        <v>237</v>
      </c>
    </row>
    <row r="8" ht="47.3" customHeight="1" spans="1:10">
      <c r="A8" s="105" t="s">
        <v>209</v>
      </c>
      <c r="B8" s="52" t="s">
        <v>238</v>
      </c>
      <c r="C8" s="52" t="s">
        <v>231</v>
      </c>
      <c r="D8" s="52" t="s">
        <v>232</v>
      </c>
      <c r="E8" s="48" t="s">
        <v>239</v>
      </c>
      <c r="F8" s="52" t="s">
        <v>234</v>
      </c>
      <c r="G8" s="48" t="s">
        <v>240</v>
      </c>
      <c r="H8" s="52" t="s">
        <v>241</v>
      </c>
      <c r="I8" s="52" t="s">
        <v>236</v>
      </c>
      <c r="J8" s="53" t="s">
        <v>242</v>
      </c>
    </row>
    <row r="9" ht="47.3" customHeight="1" spans="1:10">
      <c r="A9" s="105" t="s">
        <v>209</v>
      </c>
      <c r="B9" s="52" t="s">
        <v>238</v>
      </c>
      <c r="C9" s="52" t="s">
        <v>231</v>
      </c>
      <c r="D9" s="52" t="s">
        <v>232</v>
      </c>
      <c r="E9" s="48" t="s">
        <v>243</v>
      </c>
      <c r="F9" s="52" t="s">
        <v>234</v>
      </c>
      <c r="G9" s="48" t="s">
        <v>244</v>
      </c>
      <c r="H9" s="52" t="s">
        <v>245</v>
      </c>
      <c r="I9" s="52" t="s">
        <v>236</v>
      </c>
      <c r="J9" s="53" t="s">
        <v>246</v>
      </c>
    </row>
    <row r="10" ht="265" customHeight="1" spans="1:10">
      <c r="A10" s="105" t="s">
        <v>209</v>
      </c>
      <c r="B10" s="52" t="s">
        <v>238</v>
      </c>
      <c r="C10" s="52" t="s">
        <v>231</v>
      </c>
      <c r="D10" s="52" t="s">
        <v>232</v>
      </c>
      <c r="E10" s="48" t="s">
        <v>247</v>
      </c>
      <c r="F10" s="52" t="s">
        <v>234</v>
      </c>
      <c r="G10" s="48" t="s">
        <v>248</v>
      </c>
      <c r="H10" s="52" t="s">
        <v>249</v>
      </c>
      <c r="I10" s="52" t="s">
        <v>236</v>
      </c>
      <c r="J10" s="53" t="s">
        <v>250</v>
      </c>
    </row>
    <row r="11" ht="137" customHeight="1" spans="1:10">
      <c r="A11" s="105" t="s">
        <v>209</v>
      </c>
      <c r="B11" s="52" t="s">
        <v>238</v>
      </c>
      <c r="C11" s="52" t="s">
        <v>231</v>
      </c>
      <c r="D11" s="52" t="s">
        <v>232</v>
      </c>
      <c r="E11" s="48" t="s">
        <v>251</v>
      </c>
      <c r="F11" s="52" t="s">
        <v>234</v>
      </c>
      <c r="G11" s="48" t="s">
        <v>248</v>
      </c>
      <c r="H11" s="52" t="s">
        <v>245</v>
      </c>
      <c r="I11" s="52" t="s">
        <v>236</v>
      </c>
      <c r="J11" s="53" t="s">
        <v>252</v>
      </c>
    </row>
    <row r="12" ht="229" customHeight="1" spans="1:10">
      <c r="A12" s="105" t="s">
        <v>209</v>
      </c>
      <c r="B12" s="52" t="s">
        <v>238</v>
      </c>
      <c r="C12" s="52" t="s">
        <v>253</v>
      </c>
      <c r="D12" s="52" t="s">
        <v>254</v>
      </c>
      <c r="E12" s="48" t="s">
        <v>255</v>
      </c>
      <c r="F12" s="52" t="s">
        <v>234</v>
      </c>
      <c r="G12" s="48" t="s">
        <v>248</v>
      </c>
      <c r="H12" s="52" t="s">
        <v>256</v>
      </c>
      <c r="I12" s="52" t="s">
        <v>236</v>
      </c>
      <c r="J12" s="53" t="s">
        <v>257</v>
      </c>
    </row>
    <row r="13" ht="163" customHeight="1" spans="1:10">
      <c r="A13" s="105" t="s">
        <v>209</v>
      </c>
      <c r="B13" s="52" t="s">
        <v>238</v>
      </c>
      <c r="C13" s="52" t="s">
        <v>258</v>
      </c>
      <c r="D13" s="52" t="s">
        <v>259</v>
      </c>
      <c r="E13" s="48" t="s">
        <v>260</v>
      </c>
      <c r="F13" s="52" t="s">
        <v>234</v>
      </c>
      <c r="G13" s="48" t="s">
        <v>261</v>
      </c>
      <c r="H13" s="52" t="s">
        <v>262</v>
      </c>
      <c r="I13" s="52" t="s">
        <v>236</v>
      </c>
      <c r="J13" s="53" t="s">
        <v>263</v>
      </c>
    </row>
  </sheetData>
  <mergeCells count="4">
    <mergeCell ref="A2:J2"/>
    <mergeCell ref="A3:H3"/>
    <mergeCell ref="A7:A13"/>
    <mergeCell ref="B7:B1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7" sqref="A7"/>
    </sheetView>
  </sheetViews>
  <sheetFormatPr defaultColWidth="9.13888888888889" defaultRowHeight="14.25" customHeight="1" outlineLevelRow="7" outlineLevelCol="5"/>
  <cols>
    <col min="1" max="1" width="29.037037037037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1:6">
      <c r="F1" s="54" t="s">
        <v>264</v>
      </c>
    </row>
    <row r="2" ht="28.5" customHeight="1" spans="1:6">
      <c r="A2" s="26" t="s">
        <v>265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"单位名称："&amp;"云南省饲草饲料工作站"</f>
        <v>单位名称：云南省饲草饲料工作站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134</v>
      </c>
      <c r="B4" s="9" t="s">
        <v>48</v>
      </c>
      <c r="C4" s="9" t="s">
        <v>49</v>
      </c>
      <c r="D4" s="15" t="s">
        <v>266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 t="s">
        <v>267</v>
      </c>
      <c r="B7" s="29"/>
      <c r="C7" s="29"/>
      <c r="D7" s="22"/>
      <c r="E7" s="22"/>
      <c r="F7" s="22"/>
    </row>
    <row r="8" ht="17.25" customHeight="1" spans="1:6">
      <c r="A8" s="103" t="s">
        <v>100</v>
      </c>
      <c r="B8" s="104"/>
      <c r="C8" s="104" t="s">
        <v>100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4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87037037037" customWidth="1"/>
    <col min="4" max="4" width="7.71296296296296" customWidth="1"/>
    <col min="5" max="5" width="10.287037037037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:17">
      <c r="O1" s="43"/>
      <c r="P1" s="43"/>
      <c r="Q1" s="91" t="s">
        <v>268</v>
      </c>
    </row>
    <row r="2" ht="27.75" customHeight="1" spans="1:17">
      <c r="A2" s="55" t="s">
        <v>269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"单位名称："&amp;"云南省饲草饲料工作站"</f>
        <v>单位名称：云南省饲草饲料工作站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125</v>
      </c>
    </row>
    <row r="4" ht="15.75" customHeight="1" spans="1:17">
      <c r="A4" s="9" t="s">
        <v>270</v>
      </c>
      <c r="B4" s="71" t="s">
        <v>271</v>
      </c>
      <c r="C4" s="71" t="s">
        <v>272</v>
      </c>
      <c r="D4" s="71" t="s">
        <v>273</v>
      </c>
      <c r="E4" s="71" t="s">
        <v>274</v>
      </c>
      <c r="F4" s="71" t="s">
        <v>275</v>
      </c>
      <c r="G4" s="72" t="s">
        <v>141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276</v>
      </c>
      <c r="J5" s="76" t="s">
        <v>277</v>
      </c>
      <c r="K5" s="77" t="s">
        <v>278</v>
      </c>
      <c r="L5" s="78" t="s">
        <v>279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148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990</v>
      </c>
      <c r="G8" s="22">
        <v>58626.34</v>
      </c>
      <c r="H8" s="22">
        <v>58626.34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172</v>
      </c>
      <c r="B9" s="85" t="s">
        <v>280</v>
      </c>
      <c r="C9" s="85" t="s">
        <v>281</v>
      </c>
      <c r="D9" s="98" t="s">
        <v>282</v>
      </c>
      <c r="E9" s="99">
        <v>1</v>
      </c>
      <c r="F9" s="22"/>
      <c r="G9" s="22">
        <v>13607.7</v>
      </c>
      <c r="H9" s="22">
        <v>13607.7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172</v>
      </c>
      <c r="B10" s="85" t="s">
        <v>283</v>
      </c>
      <c r="C10" s="85" t="s">
        <v>284</v>
      </c>
      <c r="D10" s="98" t="s">
        <v>282</v>
      </c>
      <c r="E10" s="99">
        <v>1</v>
      </c>
      <c r="F10" s="22"/>
      <c r="G10" s="22">
        <v>6000</v>
      </c>
      <c r="H10" s="22">
        <v>6000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172</v>
      </c>
      <c r="B11" s="85" t="s">
        <v>285</v>
      </c>
      <c r="C11" s="85" t="s">
        <v>286</v>
      </c>
      <c r="D11" s="98" t="s">
        <v>282</v>
      </c>
      <c r="E11" s="99">
        <v>1</v>
      </c>
      <c r="F11" s="22"/>
      <c r="G11" s="22">
        <v>13000</v>
      </c>
      <c r="H11" s="22">
        <v>13000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181</v>
      </c>
      <c r="B12" s="85" t="s">
        <v>287</v>
      </c>
      <c r="C12" s="85" t="s">
        <v>288</v>
      </c>
      <c r="D12" s="98" t="s">
        <v>282</v>
      </c>
      <c r="E12" s="99">
        <v>1</v>
      </c>
      <c r="F12" s="22"/>
      <c r="G12" s="22">
        <v>25028.64</v>
      </c>
      <c r="H12" s="22">
        <v>25028.64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7" t="s">
        <v>181</v>
      </c>
      <c r="B13" s="85" t="s">
        <v>289</v>
      </c>
      <c r="C13" s="85" t="s">
        <v>290</v>
      </c>
      <c r="D13" s="98" t="s">
        <v>291</v>
      </c>
      <c r="E13" s="99">
        <v>33</v>
      </c>
      <c r="F13" s="22">
        <v>990</v>
      </c>
      <c r="G13" s="22">
        <v>990</v>
      </c>
      <c r="H13" s="22">
        <v>990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88" t="s">
        <v>100</v>
      </c>
      <c r="B14" s="89"/>
      <c r="C14" s="89"/>
      <c r="D14" s="89"/>
      <c r="E14" s="96"/>
      <c r="F14" s="22">
        <v>990</v>
      </c>
      <c r="G14" s="22">
        <v>58626.34</v>
      </c>
      <c r="H14" s="22">
        <v>58626.34</v>
      </c>
      <c r="I14" s="22"/>
      <c r="J14" s="22"/>
      <c r="K14" s="22"/>
      <c r="L14" s="22"/>
      <c r="M14" s="22"/>
      <c r="N14" s="22"/>
      <c r="O14" s="22"/>
      <c r="P14" s="22"/>
      <c r="Q14" s="22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8" sqref="A8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292</v>
      </c>
    </row>
    <row r="2" ht="27.75" customHeight="1" spans="1:14">
      <c r="A2" s="55" t="s">
        <v>293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"单位名称："&amp;"云南省饲草饲料工作站"</f>
        <v>单位名称：云南省饲草饲料工作站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125</v>
      </c>
    </row>
    <row r="4" ht="15.75" customHeight="1" spans="1:14">
      <c r="A4" s="9" t="s">
        <v>270</v>
      </c>
      <c r="B4" s="71" t="s">
        <v>294</v>
      </c>
      <c r="C4" s="71" t="s">
        <v>295</v>
      </c>
      <c r="D4" s="72" t="s">
        <v>141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276</v>
      </c>
      <c r="G5" s="76" t="s">
        <v>277</v>
      </c>
      <c r="H5" s="77" t="s">
        <v>278</v>
      </c>
      <c r="I5" s="78" t="s">
        <v>279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148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 t="s">
        <v>267</v>
      </c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100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A7" sqref="A7"/>
    </sheetView>
  </sheetViews>
  <sheetFormatPr defaultColWidth="9.13888888888889" defaultRowHeight="14.25" customHeight="1" outlineLevelRow="7"/>
  <cols>
    <col min="1" max="1" width="31.8703703703704" customWidth="1"/>
    <col min="2" max="15" width="17.1759259259259" customWidth="1"/>
    <col min="16" max="22" width="17.037037037037" customWidth="1"/>
    <col min="23" max="23" width="17" customWidth="1"/>
    <col min="24" max="24" width="17.037037037037" customWidth="1"/>
  </cols>
  <sheetData>
    <row r="1" ht="13.5" customHeight="1" spans="1:24">
      <c r="D1" s="54"/>
      <c r="W1" s="43"/>
      <c r="X1" s="43" t="s">
        <v>296</v>
      </c>
    </row>
    <row r="2" ht="27.75" customHeight="1" spans="1:24">
      <c r="A2" s="55" t="s">
        <v>297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"单位名称："&amp;"云南省饲草饲料工作站"</f>
        <v>单位名称：云南省饲草饲料工作站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125</v>
      </c>
    </row>
    <row r="4" ht="19.5" customHeight="1" spans="1:24">
      <c r="A4" s="15" t="s">
        <v>298</v>
      </c>
      <c r="B4" s="10" t="s">
        <v>141</v>
      </c>
      <c r="C4" s="11"/>
      <c r="D4" s="11"/>
      <c r="E4" s="61" t="s">
        <v>299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300</v>
      </c>
      <c r="E5" s="61" t="s">
        <v>301</v>
      </c>
      <c r="F5" s="61" t="s">
        <v>302</v>
      </c>
      <c r="G5" s="61" t="s">
        <v>303</v>
      </c>
      <c r="H5" s="61" t="s">
        <v>304</v>
      </c>
      <c r="I5" s="61" t="s">
        <v>305</v>
      </c>
      <c r="J5" s="61" t="s">
        <v>306</v>
      </c>
      <c r="K5" s="61" t="s">
        <v>307</v>
      </c>
      <c r="L5" s="61" t="s">
        <v>308</v>
      </c>
      <c r="M5" s="61" t="s">
        <v>309</v>
      </c>
      <c r="N5" s="61" t="s">
        <v>310</v>
      </c>
      <c r="O5" s="61" t="s">
        <v>311</v>
      </c>
      <c r="P5" s="61" t="s">
        <v>312</v>
      </c>
      <c r="Q5" s="61" t="s">
        <v>313</v>
      </c>
      <c r="R5" s="61" t="s">
        <v>314</v>
      </c>
      <c r="S5" s="61" t="s">
        <v>315</v>
      </c>
      <c r="T5" s="61" t="s">
        <v>316</v>
      </c>
      <c r="U5" s="61" t="s">
        <v>317</v>
      </c>
      <c r="V5" s="61" t="s">
        <v>318</v>
      </c>
      <c r="W5" s="61" t="s">
        <v>319</v>
      </c>
      <c r="X5" s="61" t="s">
        <v>320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 t="s">
        <v>267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6" sqref="A6"/>
    </sheetView>
  </sheetViews>
  <sheetFormatPr defaultColWidth="9.13888888888889" defaultRowHeight="12" customHeight="1" outlineLevelRow="6"/>
  <cols>
    <col min="1" max="1" width="28.962962962963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87037037037" customWidth="1"/>
    <col min="7" max="7" width="14.8796296296296" customWidth="1"/>
    <col min="8" max="8" width="10.8796296296296" customWidth="1"/>
    <col min="9" max="9" width="13.4259259259259" customWidth="1"/>
    <col min="10" max="10" width="38.6759259259259" customWidth="1"/>
  </cols>
  <sheetData>
    <row r="1" customHeight="1" spans="1:10">
      <c r="J1" s="43" t="s">
        <v>321</v>
      </c>
    </row>
    <row r="2" ht="28.5" customHeight="1" spans="1:10">
      <c r="A2" s="44" t="s">
        <v>322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"单位名称："&amp;"云南省饲草饲料工作站"</f>
        <v>单位名称：云南省饲草饲料工作站</v>
      </c>
    </row>
    <row r="4" ht="44.25" customHeight="1" spans="1:10">
      <c r="A4" s="46" t="s">
        <v>220</v>
      </c>
      <c r="B4" s="46" t="s">
        <v>221</v>
      </c>
      <c r="C4" s="46" t="s">
        <v>222</v>
      </c>
      <c r="D4" s="46" t="s">
        <v>223</v>
      </c>
      <c r="E4" s="46" t="s">
        <v>224</v>
      </c>
      <c r="F4" s="47" t="s">
        <v>225</v>
      </c>
      <c r="G4" s="46" t="s">
        <v>226</v>
      </c>
      <c r="H4" s="47" t="s">
        <v>227</v>
      </c>
      <c r="I4" s="47" t="s">
        <v>228</v>
      </c>
      <c r="J4" s="46" t="s">
        <v>229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 t="s">
        <v>267</v>
      </c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7" sqref="A7"/>
    </sheetView>
  </sheetViews>
  <sheetFormatPr defaultColWidth="8.85185185185185" defaultRowHeight="15" customHeight="1" outlineLevelCol="7"/>
  <cols>
    <col min="1" max="1" width="36.037037037037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323</v>
      </c>
    </row>
    <row r="2" ht="30.65" customHeight="1" spans="1:8">
      <c r="A2" s="35" t="s">
        <v>324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"单位名称："&amp;"云南省饲草饲料工作站"</f>
        <v>单位名称：云南省饲草饲料工作站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134</v>
      </c>
      <c r="B4" s="36" t="s">
        <v>325</v>
      </c>
      <c r="C4" s="36" t="s">
        <v>326</v>
      </c>
      <c r="D4" s="36" t="s">
        <v>327</v>
      </c>
      <c r="E4" s="36" t="s">
        <v>328</v>
      </c>
      <c r="F4" s="36" t="s">
        <v>329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274</v>
      </c>
      <c r="G5" s="36" t="s">
        <v>330</v>
      </c>
      <c r="H5" s="36" t="s">
        <v>331</v>
      </c>
    </row>
    <row r="6" ht="18.75" customHeight="1" spans="1:8">
      <c r="A6" s="37" t="s">
        <v>117</v>
      </c>
      <c r="B6" s="37" t="s">
        <v>118</v>
      </c>
      <c r="C6" s="37" t="s">
        <v>119</v>
      </c>
      <c r="D6" s="37" t="s">
        <v>120</v>
      </c>
      <c r="E6" s="37" t="s">
        <v>121</v>
      </c>
      <c r="F6" s="37" t="s">
        <v>122</v>
      </c>
      <c r="G6" s="37" t="s">
        <v>332</v>
      </c>
      <c r="H6" s="37" t="s">
        <v>333</v>
      </c>
    </row>
    <row r="7" ht="29.9" customHeight="1" spans="1:8">
      <c r="A7" s="38" t="s">
        <v>267</v>
      </c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334</v>
      </c>
      <c r="B9" s="38"/>
      <c r="C9" s="38"/>
      <c r="D9" s="38"/>
      <c r="E9" s="38"/>
      <c r="F9" s="41"/>
      <c r="G9" s="42"/>
      <c r="H9" s="42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A8" sqref="A8"/>
    </sheetView>
  </sheetViews>
  <sheetFormatPr defaultColWidth="9.13888888888889" defaultRowHeight="14.25" customHeight="1"/>
  <cols>
    <col min="1" max="1" width="16.3148148148148" customWidth="1"/>
    <col min="2" max="2" width="29.037037037037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1:11">
      <c r="D1" s="1"/>
      <c r="E1" s="1"/>
      <c r="F1" s="1"/>
      <c r="G1" s="1"/>
      <c r="K1" s="2" t="s">
        <v>335</v>
      </c>
    </row>
    <row r="2" ht="27.75" customHeight="1" spans="1:11">
      <c r="A2" s="26" t="s">
        <v>336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"单位名称："&amp;"云南省饲草饲料工作站"</f>
        <v>单位名称：云南省饲草饲料工作站</v>
      </c>
      <c r="B3" s="5"/>
      <c r="C3" s="5"/>
      <c r="D3" s="5"/>
      <c r="E3" s="5"/>
      <c r="F3" s="5"/>
      <c r="G3" s="5"/>
      <c r="H3" s="6"/>
      <c r="I3" s="6"/>
      <c r="J3" s="6"/>
      <c r="K3" s="7" t="s">
        <v>125</v>
      </c>
    </row>
    <row r="4" ht="21.75" customHeight="1" spans="1:11">
      <c r="A4" s="8" t="s">
        <v>202</v>
      </c>
      <c r="B4" s="8" t="s">
        <v>136</v>
      </c>
      <c r="C4" s="8" t="s">
        <v>203</v>
      </c>
      <c r="D4" s="9" t="s">
        <v>137</v>
      </c>
      <c r="E4" s="9" t="s">
        <v>138</v>
      </c>
      <c r="F4" s="9" t="s">
        <v>139</v>
      </c>
      <c r="G4" s="9" t="s">
        <v>140</v>
      </c>
      <c r="H4" s="15" t="s">
        <v>30</v>
      </c>
      <c r="I4" s="10" t="s">
        <v>337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 t="s">
        <v>267</v>
      </c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100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C29" sqref="C29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37037037037" customWidth="1"/>
    <col min="5" max="7" width="27.037037037037" customWidth="1"/>
  </cols>
  <sheetData>
    <row r="1" ht="13.5" customHeight="1" spans="1:7">
      <c r="D1" s="1"/>
      <c r="G1" s="2" t="s">
        <v>338</v>
      </c>
    </row>
    <row r="2" ht="27.75" customHeight="1" spans="1:7">
      <c r="A2" s="3" t="s">
        <v>339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"单位名称："&amp;"云南省饲草饲料工作站"</f>
        <v>单位名称：云南省饲草饲料工作站</v>
      </c>
      <c r="B3" s="5"/>
      <c r="C3" s="5"/>
      <c r="D3" s="5"/>
      <c r="E3" s="6"/>
      <c r="F3" s="6"/>
      <c r="G3" s="7" t="s">
        <v>125</v>
      </c>
    </row>
    <row r="4" ht="21.75" customHeight="1" spans="1:7">
      <c r="A4" s="8" t="s">
        <v>203</v>
      </c>
      <c r="B4" s="8" t="s">
        <v>202</v>
      </c>
      <c r="C4" s="8" t="s">
        <v>136</v>
      </c>
      <c r="D4" s="9" t="s">
        <v>340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341</v>
      </c>
      <c r="F5" s="9" t="s">
        <v>342</v>
      </c>
      <c r="G5" s="9" t="s">
        <v>343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1100000</v>
      </c>
      <c r="F8" s="22">
        <v>1100000</v>
      </c>
      <c r="G8" s="22">
        <v>1100000</v>
      </c>
    </row>
    <row r="9" ht="29.9" customHeight="1" spans="1:7">
      <c r="A9" s="20"/>
      <c r="B9" s="20" t="s">
        <v>344</v>
      </c>
      <c r="C9" s="20" t="s">
        <v>209</v>
      </c>
      <c r="D9" s="20" t="s">
        <v>345</v>
      </c>
      <c r="E9" s="22">
        <v>1100000</v>
      </c>
      <c r="F9" s="22">
        <v>1100000</v>
      </c>
      <c r="G9" s="22">
        <v>1100000</v>
      </c>
    </row>
    <row r="10" ht="18.75" customHeight="1" spans="1:7">
      <c r="A10" s="23" t="s">
        <v>30</v>
      </c>
      <c r="B10" s="24" t="s">
        <v>346</v>
      </c>
      <c r="C10" s="24"/>
      <c r="D10" s="25"/>
      <c r="E10" s="22">
        <v>1100000</v>
      </c>
      <c r="F10" s="22">
        <v>1100000</v>
      </c>
      <c r="G10" s="22">
        <v>1100000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2026-02-10T06:51:00Z</dcterms:created>
  <dcterms:modified xsi:type="dcterms:W3CDTF">2026-02-13T04:39:18Z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384EA55D8D2644F8918D0C4B8AF5F066_13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