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7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<sst xmlns="http://schemas.openxmlformats.org/spreadsheetml/2006/main" count="837" uniqueCount="355">
  <si>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</si>
  <si>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</si>
  <si>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</si>
  <si>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</si>
  <si>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</si>
  <si>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</si>
  <si>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</si>
  <si>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</si>
  <si>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</si>
  <si>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</si>
  <si>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</si>
  <si>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</si>
  <si>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</si>
  <si>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</si>
  <si>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</si>
  <si>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</si>
  <si>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</si>
  <si>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</si>
  <si>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</si>
  <si>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</si>
  <si>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</si>
  <si>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</si>
  <si>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</si>
  <si>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</si>
  <si>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</si>
  <si>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</si>
  <si>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</si>
  <si>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</si>
  <si>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</si>
  <si>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</si>
  <si>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</si>
  <si>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</si>
  <si>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</si>
  <si>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</si>
  <si>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</si>
  <si>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</si>
  <si>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</si>
  <si>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</si>
  <si>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</si>
  <si>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</si>
  <si>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</si>
  <si>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</si>
  <si>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</si>
  <si>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</si>
  <si>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125029</t>
  </si>
  <si>
    <t>云南省农业农村社会事业发展中心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</si>
  <si>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</si>
  <si>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</si>
  <si>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</si>
  <si>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</si>
  <si>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</si>
  <si>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</si>
  <si>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</si>
  <si>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</si>
  <si>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</si>
  <si>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</si>
  <si>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</si>
  <si>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</si>
  <si>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</si>
  <si>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</si>
  <si>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</si>
  <si>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</si>
  <si>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</si>
  <si>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</si>
  <si>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</si>
  <si>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</si>
  <si>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</si>
  <si>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</si>
  <si>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</si>
  <si>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</si>
  <si>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</si>
  <si>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</si>
  <si>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</si>
  <si>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</si>
  <si>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</si>
  <si>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</si>
  <si>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</si>
  <si>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</si>
  <si>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</si>
  <si>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</si>
  <si>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</si>
  <si>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</si>
  <si>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</si>
  <si>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</si>
  <si>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</si>
  <si>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</si>
  <si>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2130124</t>
  </si>
  <si>
    <t>农村合作经济</t>
  </si>
  <si>
    <t>2130126</t>
  </si>
  <si>
    <t>农村社会事业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</si>
  <si>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</si>
  <si>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</si>
  <si>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</si>
  <si>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</si>
  <si>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</si>
  <si>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</si>
  <si>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</si>
  <si>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</si>
  <si>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</si>
  <si>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</si>
  <si>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</si>
  <si>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</si>
  <si>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</si>
  <si>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</si>
  <si>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</si>
  <si>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</si>
  <si>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</si>
  <si>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</si>
  <si>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</si>
  <si>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</si>
  <si>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</si>
  <si>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</si>
  <si>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</si>
  <si>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</si>
  <si>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</si>
  <si>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</si>
  <si>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</si>
  <si>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</si>
  <si>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</si>
  <si>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</si>
  <si>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</si>
  <si>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</si>
  <si>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</si>
  <si>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</si>
  <si>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</si>
  <si>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</si>
  <si>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</si>
  <si>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</si>
  <si>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</si>
  <si>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</si>
  <si>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</si>
  <si>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</si>
  <si>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</si>
  <si>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</si>
  <si>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</si>
  <si>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</si>
  <si>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</si>
  <si>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</si>
  <si>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</si>
  <si>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</si>
  <si>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</si>
  <si>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</si>
  <si>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</si>
  <si>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</si>
  <si>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</si>
  <si>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530000210000000039012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</si>
  <si>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</si>
  <si>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</si>
  <si>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</si>
  <si>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</si>
  <si>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</si>
  <si>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</si>
  <si>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</si>
  <si>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</si>
  <si>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</si>
  <si>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530000210000000039013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</si>
  <si>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</si>
  <si>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</si>
  <si>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</si>
  <si>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</si>
  <si>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</si>
  <si>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</si>
  <si>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</si>
  <si>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</si>
  <si>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</si>
  <si>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530000210000000039015</t>
  </si>
  <si>
    <t>30113</t>
  </si>
  <si>
    <t>530000210000000039018</t>
  </si>
  <si>
    <t>公车购置及运维费</t>
  </si>
  <si>
    <t>30231</t>
  </si>
  <si>
    <t>公务用车运行维护费</t>
  </si>
  <si>
    <t>530000210000000039020</t>
  </si>
  <si>
    <t>30217</t>
  </si>
  <si>
    <t>530000210000000039022</t>
  </si>
  <si>
    <t>工会经费</t>
  </si>
  <si>
    <t>30228</t>
  </si>
  <si>
    <t>530000210000000039023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</si>
  <si>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</si>
  <si>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</si>
  <si>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</si>
  <si>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</si>
  <si>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</si>
  <si>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</si>
  <si>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</si>
  <si>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</si>
  <si>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</si>
  <si>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</si>
  <si>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</si>
  <si>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</si>
  <si>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</si>
  <si>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</si>
  <si>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</si>
  <si>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</si>
  <si>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</si>
  <si>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</si>
  <si>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</si>
  <si>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</si>
  <si>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</si>
  <si>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</si>
  <si>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</si>
  <si>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</si>
  <si>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</si>
  <si>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</si>
  <si>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</si>
  <si>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农村创业工作专项经费</t>
  </si>
  <si>
    <t>专项业务类</t>
  </si>
  <si>
    <t>530000200000000004360</t>
  </si>
  <si>
    <t>30216</t>
  </si>
  <si>
    <t>培训费</t>
  </si>
  <si>
    <t>农村人居环境整治服务专项资金</t>
  </si>
  <si>
    <t>530000200000000011423</t>
  </si>
  <si>
    <t>乡村建设与人居环境整治服务指导补助经费</t>
  </si>
  <si>
    <t>30226</t>
  </si>
  <si>
    <t>劳务费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</si>
  <si>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</si>
  <si>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</si>
  <si>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</si>
  <si>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</si>
  <si>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</si>
  <si>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</si>
  <si>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</si>
  <si>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</si>
  <si>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</si>
  <si>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</si>
  <si>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</si>
  <si>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</si>
  <si>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运用财政资金35.1万元，开展2026年度乡村建设与人居环境整治服务指导补助经费工作，完成以下工作：
1.在全省组织85人参加农村人居环境整治暨乡村建设培训班；在省人居环境领导小组办公室的统一部署安排下，由云南省农业农村社会事业发展中心具体组织实施160人次对农村人居环境整治提升及和美乡村、乡村振兴村建设的技术指导服务等工作。持续推进农村生活垃圾治理、污水处理、村庄清洁，“厕所革命”、绿美乡村、乡村振兴村建设等行动，引导各地区立足实际、因地制宜，进一步摸清底数，合理选择简便易行、长期管用的治理模式，科学谋划、有序推进，确保各项重点任务高质量按期完成。把学习先进经验和树立当地典型结合起来，抓好试点示范工作，推出一批代表不同地区、不同发展水平的典型范例，打造一批宜居宜业和美乡村。
2.组织云南省农村创业培训班，预计培训232人次；组织专家对全省农村创业项目进行评审；根据农业农村部指标推选优秀创业者参加国家农村创业培训，农村创新创业项目创意比赛。通过培养本土人才，引导返乡回乡下乡就业创业人员参与乡村振兴，支持专业人才通过多种方式服务乡村，推动乡村振兴各领域人才规模不断壮大、素质稳步提升、结构持续优化。</t>
  </si>
  <si>
    <t>产出指标</t>
  </si>
  <si>
    <t>数量指标</t>
  </si>
  <si>
    <t>农村创业工作培训参加人次</t>
  </si>
  <si>
    <t>&gt;=</t>
  </si>
  <si>
    <t>232</t>
  </si>
  <si>
    <t>人次</t>
  </si>
  <si>
    <t>定量指标</t>
  </si>
  <si>
    <t>反映预算部门（单位）组织开展各类培训的参加人次。</t>
  </si>
  <si>
    <t xml:space="preserve">运用财政资金35.1万元，开展2026年度乡村建设与人居环境整治服务指导补助经费工作，完成以下工作：
1.在全省组织85人参加农村人居环境整治暨乡村建设培训班；在省人居环境领导小组办公室的统一部署安排下，由云南省农业农村社会事业发展中心具体组织实施开展160人次对农村人居环境整治提升及和美乡村、乡村振兴村建设的技术指导服务等工作。持续推进农村生活垃圾治理、污水处理、村庄清洁，“厕所革命”、绿美乡村、乡村振兴村建设等行动，引导各地区立足实际、因地制宜，进一步摸清底数，合理选择简便易行、长期管用的治理模式，科学谋划、有序推进，确保各项重点任务高质量按期完成。把学习先进经验和树立当地典型结合起来，抓好试点示范工作，推出一批代表不同地区、不同发展水平的典型范例，打造一批宜居宜业和美乡村。
2.组织云南省农村创业培训班，预计培训232人次；组织专家对全省农村创业项目进行评审；根据农业农村部指标推选优秀创业者参加国家农村创业培训，农村创新创业项目创意比赛。通过培养本土人才，引导返乡回乡下乡就业创业人员参与乡村振兴，支持专业人才通过多种方式服务乡村，推动乡村振兴各领域人才规模不断壮大、素质稳步提升、结构持续优化。
</t>
  </si>
  <si>
    <t>农村人居环境整治培训参加人次</t>
  </si>
  <si>
    <t>170</t>
  </si>
  <si>
    <t>反映预算部门（单位）组织开展各类培训中参训人员的人次。</t>
  </si>
  <si>
    <t>质量指标</t>
  </si>
  <si>
    <t>农村人居环境整治培训人员合格率</t>
  </si>
  <si>
    <t>95</t>
  </si>
  <si>
    <t>%</t>
  </si>
  <si>
    <t>反映预算部门（单位）组织开展各类培训的质量。</t>
  </si>
  <si>
    <t>农村创业工作培训人员合格率</t>
  </si>
  <si>
    <t>90</t>
  </si>
  <si>
    <t>时效指标</t>
  </si>
  <si>
    <t>人居环境整治技术指导服务</t>
  </si>
  <si>
    <t>反映是否按时完成技术指导服务。</t>
  </si>
  <si>
    <t>农村创业技术指导任务及时完成率</t>
  </si>
  <si>
    <t>反映是否按时完成技术指导任务。</t>
  </si>
  <si>
    <t>效益指标</t>
  </si>
  <si>
    <t>社会效益</t>
  </si>
  <si>
    <t>提升参训人员创业创新能力</t>
  </si>
  <si>
    <t>反映是否对农村创业工作有较好的促进和提高。</t>
  </si>
  <si>
    <t>提升农村人居环境整治质量水平</t>
  </si>
  <si>
    <t>反映预算部门（单位）组织开展各类培训及技术指导服务的质量</t>
  </si>
  <si>
    <t>满意度指标</t>
  </si>
  <si>
    <t>服务对象满意度</t>
  </si>
  <si>
    <t>农村人居环境整治服务对象满意度</t>
  </si>
  <si>
    <t>反映培训对象及服务对象对农村人居环境整治改善效果的满意度。</t>
  </si>
  <si>
    <t>农村创业培训服务对象满意度</t>
  </si>
  <si>
    <t>反映参训人员对培训内容，课程等的满意度。</t>
  </si>
  <si>
    <t>预算06表</t>
  </si>
  <si>
    <t>2026年政府性基金预算支出预算表</t>
  </si>
  <si>
    <t>政府性基金预算支出</t>
  </si>
  <si>
    <t>此表为空，本单位无此项预算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</si>
  <si>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</si>
  <si>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</si>
  <si>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</si>
  <si>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</si>
  <si>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</si>
  <si>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</si>
  <si>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</si>
  <si>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</si>
  <si>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</si>
  <si>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</si>
  <si>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</si>
  <si>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</si>
  <si>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车辆燃油费</t>
  </si>
  <si>
    <t>C23120302 车辆加油、添加燃料服务</t>
  </si>
  <si>
    <t>项</t>
  </si>
  <si>
    <t>车辆维修和保养费</t>
  </si>
  <si>
    <t>C23120301 车辆维修和保养服务</t>
  </si>
  <si>
    <t>车辆保险费</t>
  </si>
  <si>
    <t>C1804010201 机动车保险服务</t>
  </si>
  <si>
    <t>A4黑白打印机</t>
  </si>
  <si>
    <t>A02021003 A4黑白打印机</t>
  </si>
  <si>
    <t>台</t>
  </si>
  <si>
    <t>副科级办公椅</t>
  </si>
  <si>
    <t>A05010301 办公椅</t>
  </si>
  <si>
    <t>把</t>
  </si>
  <si>
    <t>副科级办公桌</t>
  </si>
  <si>
    <t>A05010201 办公桌</t>
  </si>
  <si>
    <t>个</t>
  </si>
  <si>
    <t>C21040001 物业管理服务</t>
  </si>
  <si>
    <t>年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</si>
  <si>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</si>
  <si>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</si>
  <si>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</si>
  <si>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</si>
  <si>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</si>
  <si>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</si>
  <si>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</si>
  <si>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</si>
  <si>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</si>
  <si>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</si>
  <si>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</si>
  <si>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</si>
  <si>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</si>
  <si>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</si>
  <si>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</si>
  <si>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</si>
  <si>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</si>
  <si>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</si>
  <si>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</si>
  <si>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</si>
  <si>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</si>
  <si>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</si>
  <si>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</si>
  <si>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</si>
  <si>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</si>
  <si>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</si>
  <si>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</si>
  <si>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</si>
  <si>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</si>
  <si>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</si>
  <si>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</si>
  <si>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</si>
  <si>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</si>
  <si>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</si>
  <si>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</si>
  <si>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</si>
  <si>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</si>
  <si>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</si>
  <si>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</si>
  <si>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</si>
  <si>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</si>
  <si>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</si>
  <si>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</si>
  <si>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家具和用品</t>
  </si>
  <si>
    <t>张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</si>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</sst>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B26" sqref="B26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"单位名称："&amp;"云南省农业农村社会事业发展中心"</f>
        <v>单位名称：云南省农业农村社会事业发展中心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5233750.64</v>
      </c>
      <c r="C7" s="110" t="str">
        <f>"一"&amp;"、"&amp;"社会保障和就业支出"</f>
        <v>一、社会保障和就业支出</v>
      </c>
      <c r="D7" s="120">
        <v>499202.81</v>
      </c>
    </row>
    <row r="8" ht="25.4" customHeight="1" spans="1:4">
      <c r="A8" s="144" t="s">
        <v>9</v>
      </c>
      <c r="B8" s="120"/>
      <c r="C8" s="110" t="str">
        <f>"二"&amp;"、"&amp;"卫生健康支出"</f>
        <v>二、卫生健康支出</v>
      </c>
      <c r="D8" s="120">
        <v>596684.58</v>
      </c>
    </row>
    <row r="9" ht="25.4" customHeight="1" spans="1:4">
      <c r="A9" s="144" t="s">
        <v>10</v>
      </c>
      <c r="B9" s="120"/>
      <c r="C9" s="110" t="str">
        <f>"三"&amp;"、"&amp;"农林水支出"</f>
        <v>三、农林水支出</v>
      </c>
      <c r="D9" s="120">
        <v>3890889.8</v>
      </c>
    </row>
    <row r="10" ht="25.4" customHeight="1" spans="1:4">
      <c r="A10" s="144" t="s">
        <v>11</v>
      </c>
      <c r="B10" s="87"/>
      <c r="C10" s="110" t="str">
        <f>"四"&amp;"、"&amp;"住房保障支出"</f>
        <v>四、住房保障支出</v>
      </c>
      <c r="D10" s="120">
        <v>317983.05</v>
      </c>
    </row>
    <row r="11" ht="25.4" customHeight="1" spans="1:4">
      <c r="A11" s="144" t="s">
        <v>12</v>
      </c>
      <c r="B11" s="120"/>
      <c r="C11" s="110"/>
      <c r="D11" s="120"/>
    </row>
    <row r="12" ht="25.4" customHeight="1" spans="1:4">
      <c r="A12" s="144" t="s">
        <v>13</v>
      </c>
      <c r="B12" s="87"/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5233750.64</v>
      </c>
      <c r="C17" s="141" t="s">
        <v>19</v>
      </c>
      <c r="D17" s="140">
        <v>5304760.24</v>
      </c>
    </row>
    <row r="18" ht="25.4" customHeight="1" spans="1:4">
      <c r="A18" s="171" t="s">
        <v>20</v>
      </c>
      <c r="B18" s="140">
        <v>71009.6</v>
      </c>
      <c r="C18" s="172" t="s">
        <v>21</v>
      </c>
      <c r="D18" s="173"/>
    </row>
    <row r="19" ht="25.4" customHeight="1" spans="1:4">
      <c r="A19" s="174" t="s">
        <v>22</v>
      </c>
      <c r="B19" s="120">
        <v>71009.6</v>
      </c>
      <c r="C19" s="142" t="s">
        <v>22</v>
      </c>
      <c r="D19" s="87"/>
    </row>
    <row r="20" ht="25.4" customHeight="1" spans="1:4">
      <c r="A20" s="174" t="s">
        <v>23</v>
      </c>
      <c r="B20" s="120"/>
      <c r="C20" s="142" t="s">
        <v>23</v>
      </c>
      <c r="D20" s="87"/>
    </row>
    <row r="21" ht="25.4" customHeight="1" spans="1:4">
      <c r="A21" s="175" t="s">
        <v>24</v>
      </c>
      <c r="B21" s="140">
        <v>5304760.24</v>
      </c>
      <c r="C21" s="141" t="s">
        <v>25</v>
      </c>
      <c r="D21" s="136">
        <v>5304760.24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B26" sqref="B26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"单位名称："&amp;"云南省农业农村社会事业发展中心"</f>
        <v>单位名称：云南省农业农村社会事业发展中心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5304760.24</v>
      </c>
      <c r="D8" s="120">
        <v>5233750.64</v>
      </c>
      <c r="E8" s="87">
        <v>5233750.64</v>
      </c>
      <c r="F8" s="87"/>
      <c r="G8" s="87"/>
      <c r="H8" s="87"/>
      <c r="I8" s="87"/>
      <c r="J8" s="87"/>
      <c r="K8" s="87"/>
      <c r="L8" s="87"/>
      <c r="M8" s="87"/>
      <c r="N8" s="87"/>
      <c r="O8" s="87">
        <v>71009.6</v>
      </c>
      <c r="P8" s="87">
        <v>71009.6</v>
      </c>
      <c r="Q8" s="87"/>
      <c r="R8" s="87"/>
      <c r="S8" s="87"/>
    </row>
    <row r="9" ht="16.5" customHeight="1" spans="1:19">
      <c r="A9" s="166" t="s">
        <v>30</v>
      </c>
      <c r="B9" s="167"/>
      <c r="C9" s="120">
        <v>5304760.24</v>
      </c>
      <c r="D9" s="120">
        <v>5233750.64</v>
      </c>
      <c r="E9" s="87">
        <v>5233750.64</v>
      </c>
      <c r="F9" s="87"/>
      <c r="G9" s="87"/>
      <c r="H9" s="87"/>
      <c r="I9" s="87"/>
      <c r="J9" s="87"/>
      <c r="K9" s="87"/>
      <c r="L9" s="87"/>
      <c r="M9" s="87"/>
      <c r="N9" s="87"/>
      <c r="O9" s="87">
        <v>71009.6</v>
      </c>
      <c r="P9" s="87">
        <v>71009.6</v>
      </c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6"/>
  <sheetViews>
    <sheetView showZeros="0" workbookViewId="0">
      <selection activeCell="A26" sqref="A26:B26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"单位名称："&amp;"云南省农业农村社会事业发展中心"</f>
        <v>单位名称：云南省农业农村社会事业发展中心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5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499202.81</v>
      </c>
      <c r="D7" s="120">
        <v>499202.81</v>
      </c>
      <c r="E7" s="120">
        <v>499202.81</v>
      </c>
      <c r="F7" s="120"/>
      <c r="G7" s="87"/>
      <c r="H7" s="120"/>
      <c r="I7" s="120"/>
      <c r="J7" s="120"/>
      <c r="K7" s="120"/>
      <c r="L7" s="120"/>
      <c r="M7" s="87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476547.82</v>
      </c>
      <c r="D8" s="120">
        <v>476547.82</v>
      </c>
      <c r="E8" s="120">
        <v>476547.82</v>
      </c>
      <c r="F8" s="120"/>
      <c r="G8" s="87"/>
      <c r="H8" s="120"/>
      <c r="I8" s="120"/>
      <c r="J8" s="120"/>
      <c r="K8" s="120"/>
      <c r="L8" s="120"/>
      <c r="M8" s="87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13500</v>
      </c>
      <c r="D9" s="120">
        <v>13500</v>
      </c>
      <c r="E9" s="120">
        <v>13500</v>
      </c>
      <c r="F9" s="120"/>
      <c r="G9" s="87"/>
      <c r="H9" s="120"/>
      <c r="I9" s="120"/>
      <c r="J9" s="120"/>
      <c r="K9" s="120"/>
      <c r="L9" s="120"/>
      <c r="M9" s="87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463047.82</v>
      </c>
      <c r="D10" s="120">
        <v>463047.82</v>
      </c>
      <c r="E10" s="120">
        <v>463047.82</v>
      </c>
      <c r="F10" s="120"/>
      <c r="G10" s="87"/>
      <c r="H10" s="120"/>
      <c r="I10" s="120"/>
      <c r="J10" s="120"/>
      <c r="K10" s="120"/>
      <c r="L10" s="120"/>
      <c r="M10" s="87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22654.99</v>
      </c>
      <c r="D11" s="120">
        <v>22654.99</v>
      </c>
      <c r="E11" s="120">
        <v>22654.99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22654.99</v>
      </c>
      <c r="D12" s="120">
        <v>22654.99</v>
      </c>
      <c r="E12" s="120">
        <v>22654.99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596684.58</v>
      </c>
      <c r="D13" s="120">
        <v>596684.58</v>
      </c>
      <c r="E13" s="120">
        <v>596684.58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596684.58</v>
      </c>
      <c r="D14" s="120">
        <v>596684.58</v>
      </c>
      <c r="E14" s="120">
        <v>596684.58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289404.89</v>
      </c>
      <c r="D15" s="120">
        <v>289404.89</v>
      </c>
      <c r="E15" s="120">
        <v>289404.89</v>
      </c>
      <c r="F15" s="120"/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287623.69</v>
      </c>
      <c r="D16" s="120">
        <v>287623.69</v>
      </c>
      <c r="E16" s="120">
        <v>287623.69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19656</v>
      </c>
      <c r="D17" s="120">
        <v>19656</v>
      </c>
      <c r="E17" s="120">
        <v>19656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29" t="s">
        <v>80</v>
      </c>
      <c r="B18" s="29" t="s">
        <v>81</v>
      </c>
      <c r="C18" s="120">
        <v>3890889.8</v>
      </c>
      <c r="D18" s="120">
        <v>3890889.8</v>
      </c>
      <c r="E18" s="120">
        <v>3468880.2</v>
      </c>
      <c r="F18" s="120">
        <v>422009.6</v>
      </c>
      <c r="G18" s="87"/>
      <c r="H18" s="120"/>
      <c r="I18" s="120"/>
      <c r="J18" s="120"/>
      <c r="K18" s="120"/>
      <c r="L18" s="120"/>
      <c r="M18" s="87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3890889.8</v>
      </c>
      <c r="D19" s="120">
        <v>3890889.8</v>
      </c>
      <c r="E19" s="120">
        <v>3468880.2</v>
      </c>
      <c r="F19" s="120">
        <v>422009.6</v>
      </c>
      <c r="G19" s="87"/>
      <c r="H19" s="120"/>
      <c r="I19" s="120"/>
      <c r="J19" s="120"/>
      <c r="K19" s="120"/>
      <c r="L19" s="120"/>
      <c r="M19" s="87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3468880.2</v>
      </c>
      <c r="D20" s="120">
        <v>3468880.2</v>
      </c>
      <c r="E20" s="120">
        <v>3468880.2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214528.5</v>
      </c>
      <c r="D21" s="120">
        <v>214528.5</v>
      </c>
      <c r="E21" s="120"/>
      <c r="F21" s="120">
        <v>214528.5</v>
      </c>
      <c r="G21" s="87"/>
      <c r="H21" s="120"/>
      <c r="I21" s="120"/>
      <c r="J21" s="120"/>
      <c r="K21" s="120"/>
      <c r="L21" s="120"/>
      <c r="M21" s="87"/>
      <c r="N21" s="120"/>
      <c r="O21" s="120"/>
    </row>
    <row r="22" ht="20.25" customHeight="1" spans="1:15">
      <c r="A22" s="129" t="s">
        <v>88</v>
      </c>
      <c r="B22" s="129" t="s">
        <v>89</v>
      </c>
      <c r="C22" s="120">
        <v>207481.1</v>
      </c>
      <c r="D22" s="120">
        <v>207481.1</v>
      </c>
      <c r="E22" s="120"/>
      <c r="F22" s="120">
        <v>207481.1</v>
      </c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29" t="s">
        <v>90</v>
      </c>
      <c r="B23" s="29" t="s">
        <v>91</v>
      </c>
      <c r="C23" s="120">
        <v>317983.05</v>
      </c>
      <c r="D23" s="120">
        <v>317983.05</v>
      </c>
      <c r="E23" s="120">
        <v>317983.05</v>
      </c>
      <c r="F23" s="120"/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8" t="s">
        <v>92</v>
      </c>
      <c r="B24" s="128" t="s">
        <v>93</v>
      </c>
      <c r="C24" s="120">
        <v>317983.05</v>
      </c>
      <c r="D24" s="120">
        <v>317983.05</v>
      </c>
      <c r="E24" s="120">
        <v>317983.05</v>
      </c>
      <c r="F24" s="120"/>
      <c r="G24" s="87"/>
      <c r="H24" s="120"/>
      <c r="I24" s="120"/>
      <c r="J24" s="120"/>
      <c r="K24" s="120"/>
      <c r="L24" s="120"/>
      <c r="M24" s="87"/>
      <c r="N24" s="120"/>
      <c r="O24" s="120"/>
    </row>
    <row r="25" ht="20.25" customHeight="1" spans="1:15">
      <c r="A25" s="129" t="s">
        <v>94</v>
      </c>
      <c r="B25" s="129" t="s">
        <v>95</v>
      </c>
      <c r="C25" s="120">
        <v>317983.05</v>
      </c>
      <c r="D25" s="120">
        <v>317983.05</v>
      </c>
      <c r="E25" s="120">
        <v>317983.05</v>
      </c>
      <c r="F25" s="120"/>
      <c r="G25" s="87"/>
      <c r="H25" s="120"/>
      <c r="I25" s="120"/>
      <c r="J25" s="120"/>
      <c r="K25" s="120"/>
      <c r="L25" s="120"/>
      <c r="M25" s="87"/>
      <c r="N25" s="120"/>
      <c r="O25" s="120"/>
    </row>
    <row r="26" ht="17.25" customHeight="1" spans="1:15">
      <c r="A26" s="103" t="s">
        <v>96</v>
      </c>
      <c r="B26" s="104" t="s">
        <v>96</v>
      </c>
      <c r="C26" s="120">
        <v>5304760.24</v>
      </c>
      <c r="D26" s="120">
        <v>5304760.24</v>
      </c>
      <c r="E26" s="120">
        <v>4882750.64</v>
      </c>
      <c r="F26" s="120">
        <v>422009.6</v>
      </c>
      <c r="G26" s="87"/>
      <c r="H26" s="120"/>
      <c r="I26" s="120"/>
      <c r="J26" s="120"/>
      <c r="K26" s="120"/>
      <c r="L26" s="120"/>
      <c r="M26" s="87"/>
      <c r="N26" s="120"/>
      <c r="O26" s="120"/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B26" sqref="B26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97</v>
      </c>
    </row>
    <row r="2" ht="31.5" customHeight="1" spans="1:4">
      <c r="A2" s="44" t="s">
        <v>98</v>
      </c>
      <c r="B2" s="132"/>
      <c r="C2" s="132"/>
      <c r="D2" s="132"/>
    </row>
    <row r="3" ht="17.25" customHeight="1" spans="1:4">
      <c r="A3" s="4" t="str">
        <f>"单位名称："&amp;"云南省农业农村社会事业发展中心"</f>
        <v>单位名称：云南省农业农村社会事业发展中心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99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100</v>
      </c>
      <c r="B7" s="136">
        <v>5233750.64</v>
      </c>
      <c r="C7" s="137" t="s">
        <v>101</v>
      </c>
      <c r="D7" s="136">
        <v>5304760.24</v>
      </c>
    </row>
    <row r="8" ht="29.15" customHeight="1" spans="1:4">
      <c r="A8" s="138" t="s">
        <v>102</v>
      </c>
      <c r="B8" s="87">
        <v>5233750.64</v>
      </c>
      <c r="C8" s="110" t="str">
        <f>"（一）"&amp;"社会保障和就业支出"</f>
        <v>（一）社会保障和就业支出</v>
      </c>
      <c r="D8" s="87">
        <v>499202.81</v>
      </c>
    </row>
    <row r="9" ht="29.15" customHeight="1" spans="1:4">
      <c r="A9" s="138" t="s">
        <v>103</v>
      </c>
      <c r="B9" s="87"/>
      <c r="C9" s="110" t="str">
        <f>"（二）"&amp;"卫生健康支出"</f>
        <v>（二）卫生健康支出</v>
      </c>
      <c r="D9" s="87">
        <v>596684.58</v>
      </c>
    </row>
    <row r="10" ht="29.15" customHeight="1" spans="1:4">
      <c r="A10" s="138" t="s">
        <v>104</v>
      </c>
      <c r="B10" s="87"/>
      <c r="C10" s="110" t="str">
        <f>"（三）"&amp;"农林水支出"</f>
        <v>（三）农林水支出</v>
      </c>
      <c r="D10" s="87">
        <v>3890889.8</v>
      </c>
    </row>
    <row r="11" ht="29.15" customHeight="1" spans="1:4">
      <c r="A11" s="139" t="s">
        <v>105</v>
      </c>
      <c r="B11" s="140">
        <v>71009.6</v>
      </c>
      <c r="C11" s="110" t="str">
        <f>"（四）"&amp;"住房保障支出"</f>
        <v>（四）住房保障支出</v>
      </c>
      <c r="D11" s="87">
        <v>317983.05</v>
      </c>
    </row>
    <row r="12" ht="29.15" customHeight="1" spans="1:4">
      <c r="A12" s="138" t="s">
        <v>102</v>
      </c>
      <c r="B12" s="120">
        <v>71009.6</v>
      </c>
      <c r="C12" s="141"/>
      <c r="D12" s="140"/>
    </row>
    <row r="13" ht="29.15" customHeight="1" spans="1:4">
      <c r="A13" s="142" t="s">
        <v>103</v>
      </c>
      <c r="B13" s="120"/>
      <c r="C13" s="141"/>
      <c r="D13" s="140"/>
    </row>
    <row r="14" ht="29.15" customHeight="1" spans="1:4">
      <c r="A14" s="142" t="s">
        <v>104</v>
      </c>
      <c r="B14" s="140"/>
      <c r="C14" s="141"/>
      <c r="D14" s="140"/>
    </row>
    <row r="15" ht="29.15" customHeight="1" spans="1:4">
      <c r="A15" s="143"/>
      <c r="B15" s="140"/>
      <c r="C15" s="144" t="s">
        <v>106</v>
      </c>
      <c r="D15" s="140"/>
    </row>
    <row r="16" ht="29.15" customHeight="1" spans="1:4">
      <c r="A16" s="143" t="s">
        <v>107</v>
      </c>
      <c r="B16" s="140">
        <v>5304760.24</v>
      </c>
      <c r="C16" s="141" t="s">
        <v>25</v>
      </c>
      <c r="D16" s="140">
        <v>5304760.24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6"/>
  <sheetViews>
    <sheetView showZeros="0" workbookViewId="0">
      <selection activeCell="A26" sqref="A26:B26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6"/>
      <c r="F1" s="54"/>
      <c r="G1" s="54" t="s">
        <v>108</v>
      </c>
    </row>
    <row r="2" ht="39" customHeight="1" spans="1:7">
      <c r="A2" s="3" t="s">
        <v>109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"单位名称："&amp;"云南省农业农村社会事业发展中心"</f>
        <v>单位名称：云南省农业农村社会事业发展中心</v>
      </c>
      <c r="F3" s="102"/>
      <c r="G3" s="102" t="s">
        <v>2</v>
      </c>
    </row>
    <row r="4" ht="20.25" customHeight="1" spans="1:7">
      <c r="A4" s="122" t="s">
        <v>110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111</v>
      </c>
      <c r="F5" s="94" t="s">
        <v>112</v>
      </c>
      <c r="G5" s="94"/>
    </row>
    <row r="6" ht="13.5" customHeight="1" spans="1:7">
      <c r="A6" s="127" t="s">
        <v>113</v>
      </c>
      <c r="B6" s="127" t="s">
        <v>114</v>
      </c>
      <c r="C6" s="127" t="s">
        <v>115</v>
      </c>
      <c r="D6" s="61"/>
      <c r="E6" s="127" t="s">
        <v>116</v>
      </c>
      <c r="F6" s="127" t="s">
        <v>117</v>
      </c>
      <c r="G6" s="127" t="s">
        <v>118</v>
      </c>
    </row>
    <row r="7" ht="18" customHeight="1" spans="1:7">
      <c r="A7" s="29" t="s">
        <v>59</v>
      </c>
      <c r="B7" s="29" t="s">
        <v>60</v>
      </c>
      <c r="C7" s="22">
        <v>499202.81</v>
      </c>
      <c r="D7" s="22">
        <v>499202.81</v>
      </c>
      <c r="E7" s="22">
        <v>485702.81</v>
      </c>
      <c r="F7" s="22">
        <v>13500</v>
      </c>
      <c r="G7" s="22"/>
    </row>
    <row r="8" ht="18" customHeight="1" spans="1:7">
      <c r="A8" s="29" t="s">
        <v>61</v>
      </c>
      <c r="B8" s="128" t="s">
        <v>62</v>
      </c>
      <c r="C8" s="22">
        <v>476547.82</v>
      </c>
      <c r="D8" s="22">
        <v>476547.82</v>
      </c>
      <c r="E8" s="22">
        <v>463047.82</v>
      </c>
      <c r="F8" s="22">
        <v>13500</v>
      </c>
      <c r="G8" s="22"/>
    </row>
    <row r="9" ht="18" customHeight="1" spans="1:7">
      <c r="A9" s="29" t="s">
        <v>63</v>
      </c>
      <c r="B9" s="129" t="s">
        <v>64</v>
      </c>
      <c r="C9" s="22">
        <v>13500</v>
      </c>
      <c r="D9" s="22">
        <v>13500</v>
      </c>
      <c r="E9" s="22"/>
      <c r="F9" s="22">
        <v>13500</v>
      </c>
      <c r="G9" s="22"/>
    </row>
    <row r="10" ht="18" customHeight="1" spans="1:7">
      <c r="A10" s="29" t="s">
        <v>65</v>
      </c>
      <c r="B10" s="129" t="s">
        <v>66</v>
      </c>
      <c r="C10" s="22">
        <v>463047.82</v>
      </c>
      <c r="D10" s="22">
        <v>463047.82</v>
      </c>
      <c r="E10" s="22">
        <v>463047.82</v>
      </c>
      <c r="F10" s="22"/>
      <c r="G10" s="22"/>
    </row>
    <row r="11" ht="18" customHeight="1" spans="1:7">
      <c r="A11" s="29" t="s">
        <v>67</v>
      </c>
      <c r="B11" s="128" t="s">
        <v>68</v>
      </c>
      <c r="C11" s="22">
        <v>22654.99</v>
      </c>
      <c r="D11" s="22">
        <v>22654.99</v>
      </c>
      <c r="E11" s="22">
        <v>22654.99</v>
      </c>
      <c r="F11" s="22"/>
      <c r="G11" s="22"/>
    </row>
    <row r="12" ht="18" customHeight="1" spans="1:7">
      <c r="A12" s="29" t="s">
        <v>69</v>
      </c>
      <c r="B12" s="129" t="s">
        <v>68</v>
      </c>
      <c r="C12" s="22">
        <v>22654.99</v>
      </c>
      <c r="D12" s="22">
        <v>22654.99</v>
      </c>
      <c r="E12" s="22">
        <v>22654.99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596684.58</v>
      </c>
      <c r="D13" s="22">
        <v>596684.58</v>
      </c>
      <c r="E13" s="22">
        <v>596684.58</v>
      </c>
      <c r="F13" s="22"/>
      <c r="G13" s="22"/>
    </row>
    <row r="14" ht="18" customHeight="1" spans="1:7">
      <c r="A14" s="29" t="s">
        <v>72</v>
      </c>
      <c r="B14" s="128" t="s">
        <v>73</v>
      </c>
      <c r="C14" s="22">
        <v>596684.58</v>
      </c>
      <c r="D14" s="22">
        <v>596684.58</v>
      </c>
      <c r="E14" s="22">
        <v>596684.58</v>
      </c>
      <c r="F14" s="22"/>
      <c r="G14" s="22"/>
    </row>
    <row r="15" ht="18" customHeight="1" spans="1:7">
      <c r="A15" s="29" t="s">
        <v>74</v>
      </c>
      <c r="B15" s="129" t="s">
        <v>75</v>
      </c>
      <c r="C15" s="22">
        <v>289404.89</v>
      </c>
      <c r="D15" s="22">
        <v>289404.89</v>
      </c>
      <c r="E15" s="22">
        <v>289404.89</v>
      </c>
      <c r="F15" s="22"/>
      <c r="G15" s="22"/>
    </row>
    <row r="16" ht="18" customHeight="1" spans="1:7">
      <c r="A16" s="29" t="s">
        <v>76</v>
      </c>
      <c r="B16" s="129" t="s">
        <v>77</v>
      </c>
      <c r="C16" s="22">
        <v>287623.69</v>
      </c>
      <c r="D16" s="22">
        <v>287623.69</v>
      </c>
      <c r="E16" s="22">
        <v>287623.69</v>
      </c>
      <c r="F16" s="22"/>
      <c r="G16" s="22"/>
    </row>
    <row r="17" ht="18" customHeight="1" spans="1:7">
      <c r="A17" s="29" t="s">
        <v>78</v>
      </c>
      <c r="B17" s="129" t="s">
        <v>79</v>
      </c>
      <c r="C17" s="22">
        <v>19656</v>
      </c>
      <c r="D17" s="22">
        <v>19656</v>
      </c>
      <c r="E17" s="22">
        <v>19656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3819880.2</v>
      </c>
      <c r="D18" s="22">
        <v>3468880.2</v>
      </c>
      <c r="E18" s="22">
        <v>3170357</v>
      </c>
      <c r="F18" s="22">
        <v>298523.2</v>
      </c>
      <c r="G18" s="22">
        <v>351000</v>
      </c>
    </row>
    <row r="19" ht="18" customHeight="1" spans="1:7">
      <c r="A19" s="29" t="s">
        <v>82</v>
      </c>
      <c r="B19" s="128" t="s">
        <v>83</v>
      </c>
      <c r="C19" s="22">
        <v>3819880.2</v>
      </c>
      <c r="D19" s="22">
        <v>3468880.2</v>
      </c>
      <c r="E19" s="22">
        <v>3170357</v>
      </c>
      <c r="F19" s="22">
        <v>298523.2</v>
      </c>
      <c r="G19" s="22">
        <v>351000</v>
      </c>
    </row>
    <row r="20" ht="18" customHeight="1" spans="1:7">
      <c r="A20" s="29" t="s">
        <v>84</v>
      </c>
      <c r="B20" s="129" t="s">
        <v>85</v>
      </c>
      <c r="C20" s="22">
        <v>3468880.2</v>
      </c>
      <c r="D20" s="22">
        <v>3468880.2</v>
      </c>
      <c r="E20" s="22">
        <v>3170357</v>
      </c>
      <c r="F20" s="22">
        <v>298523.2</v>
      </c>
      <c r="G20" s="22"/>
    </row>
    <row r="21" ht="18" customHeight="1" spans="1:7">
      <c r="A21" s="29" t="s">
        <v>86</v>
      </c>
      <c r="B21" s="129" t="s">
        <v>87</v>
      </c>
      <c r="C21" s="22">
        <v>180000</v>
      </c>
      <c r="D21" s="22"/>
      <c r="E21" s="22"/>
      <c r="F21" s="22"/>
      <c r="G21" s="22">
        <v>180000</v>
      </c>
    </row>
    <row r="22" ht="18" customHeight="1" spans="1:7">
      <c r="A22" s="29" t="s">
        <v>88</v>
      </c>
      <c r="B22" s="129" t="s">
        <v>89</v>
      </c>
      <c r="C22" s="22">
        <v>171000</v>
      </c>
      <c r="D22" s="22"/>
      <c r="E22" s="22"/>
      <c r="F22" s="22"/>
      <c r="G22" s="22">
        <v>171000</v>
      </c>
    </row>
    <row r="23" ht="18" customHeight="1" spans="1:7">
      <c r="A23" s="29" t="s">
        <v>90</v>
      </c>
      <c r="B23" s="29" t="s">
        <v>91</v>
      </c>
      <c r="C23" s="22">
        <v>317983.05</v>
      </c>
      <c r="D23" s="22">
        <v>317983.05</v>
      </c>
      <c r="E23" s="22">
        <v>317983.05</v>
      </c>
      <c r="F23" s="22"/>
      <c r="G23" s="22"/>
    </row>
    <row r="24" ht="18" customHeight="1" spans="1:7">
      <c r="A24" s="29" t="s">
        <v>92</v>
      </c>
      <c r="B24" s="128" t="s">
        <v>93</v>
      </c>
      <c r="C24" s="22">
        <v>317983.05</v>
      </c>
      <c r="D24" s="22">
        <v>317983.05</v>
      </c>
      <c r="E24" s="22">
        <v>317983.05</v>
      </c>
      <c r="F24" s="22"/>
      <c r="G24" s="22"/>
    </row>
    <row r="25" ht="18" customHeight="1" spans="1:7">
      <c r="A25" s="29" t="s">
        <v>94</v>
      </c>
      <c r="B25" s="129" t="s">
        <v>95</v>
      </c>
      <c r="C25" s="22">
        <v>317983.05</v>
      </c>
      <c r="D25" s="22">
        <v>317983.05</v>
      </c>
      <c r="E25" s="22">
        <v>317983.05</v>
      </c>
      <c r="F25" s="22"/>
      <c r="G25" s="22"/>
    </row>
    <row r="26" ht="18" customHeight="1" spans="1:7">
      <c r="A26" s="130" t="s">
        <v>96</v>
      </c>
      <c r="B26" s="131" t="s">
        <v>96</v>
      </c>
      <c r="C26" s="22">
        <v>5233750.64</v>
      </c>
      <c r="D26" s="22">
        <v>4882750.64</v>
      </c>
      <c r="E26" s="22">
        <v>4570727.44</v>
      </c>
      <c r="F26" s="22">
        <v>312023.2</v>
      </c>
      <c r="G26" s="22">
        <v>351000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B26" sqref="B26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119</v>
      </c>
    </row>
    <row r="2" ht="25.5" customHeight="1" spans="1:6">
      <c r="A2" s="117" t="s">
        <v>120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"单位名称："&amp;"云南省农业农村社会事业发展中心"</f>
        <v>单位名称：云南省农业农村社会事业发展中心</v>
      </c>
      <c r="B3" s="116"/>
      <c r="C3" s="59"/>
      <c r="F3" s="58" t="s">
        <v>121</v>
      </c>
    </row>
    <row r="4" ht="19.5" customHeight="1" spans="1:6">
      <c r="A4" s="9" t="s">
        <v>122</v>
      </c>
      <c r="B4" s="15" t="s">
        <v>123</v>
      </c>
      <c r="C4" s="10" t="s">
        <v>124</v>
      </c>
      <c r="D4" s="11"/>
      <c r="E4" s="12"/>
      <c r="F4" s="15" t="s">
        <v>125</v>
      </c>
    </row>
    <row r="5" ht="19.5" customHeight="1" spans="1:6">
      <c r="A5" s="17"/>
      <c r="B5" s="18"/>
      <c r="C5" s="61" t="s">
        <v>32</v>
      </c>
      <c r="D5" s="61" t="s">
        <v>126</v>
      </c>
      <c r="E5" s="61" t="s">
        <v>127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21846</v>
      </c>
      <c r="B7" s="120"/>
      <c r="C7" s="121">
        <v>21076</v>
      </c>
      <c r="D7" s="120"/>
      <c r="E7" s="120">
        <v>21076</v>
      </c>
      <c r="F7" s="120">
        <v>770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workbookViewId="0">
      <selection activeCell="B26" sqref="B26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6"/>
      <c r="W1" s="54" t="s">
        <v>128</v>
      </c>
    </row>
    <row r="2" ht="27.75" customHeight="1" spans="1:23">
      <c r="A2" s="26" t="s">
        <v>129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"单位名称："&amp;"云南省农业农村社会事业发展中心"</f>
        <v>单位名称：云南省农业农村社会事业发展中心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121</v>
      </c>
    </row>
    <row r="4" ht="21.75" customHeight="1" spans="1:23">
      <c r="A4" s="8" t="s">
        <v>130</v>
      </c>
      <c r="B4" s="8" t="s">
        <v>131</v>
      </c>
      <c r="C4" s="8" t="s">
        <v>132</v>
      </c>
      <c r="D4" s="9" t="s">
        <v>133</v>
      </c>
      <c r="E4" s="9" t="s">
        <v>134</v>
      </c>
      <c r="F4" s="9" t="s">
        <v>135</v>
      </c>
      <c r="G4" s="9" t="s">
        <v>136</v>
      </c>
      <c r="H4" s="61" t="s">
        <v>137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138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139</v>
      </c>
      <c r="J6" s="46" t="s">
        <v>140</v>
      </c>
      <c r="K6" s="46" t="s">
        <v>141</v>
      </c>
      <c r="L6" s="113" t="s">
        <v>142</v>
      </c>
      <c r="M6" s="113" t="s">
        <v>143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144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4882750.64</v>
      </c>
      <c r="I9" s="22">
        <v>4882750.64</v>
      </c>
      <c r="J9" s="22">
        <v>1216377.68</v>
      </c>
      <c r="K9" s="22"/>
      <c r="L9" s="22">
        <v>3666372.96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145</v>
      </c>
      <c r="C10" s="110" t="s">
        <v>146</v>
      </c>
      <c r="D10" s="110" t="s">
        <v>84</v>
      </c>
      <c r="E10" s="110" t="s">
        <v>85</v>
      </c>
      <c r="F10" s="110" t="s">
        <v>147</v>
      </c>
      <c r="G10" s="110" t="s">
        <v>148</v>
      </c>
      <c r="H10" s="22">
        <v>1278780</v>
      </c>
      <c r="I10" s="22">
        <v>1278780</v>
      </c>
      <c r="J10" s="22">
        <v>319695</v>
      </c>
      <c r="K10" s="22"/>
      <c r="L10" s="22">
        <v>959085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145</v>
      </c>
      <c r="C11" s="110" t="s">
        <v>146</v>
      </c>
      <c r="D11" s="110" t="s">
        <v>84</v>
      </c>
      <c r="E11" s="110" t="s">
        <v>85</v>
      </c>
      <c r="F11" s="110" t="s">
        <v>149</v>
      </c>
      <c r="G11" s="110" t="s">
        <v>150</v>
      </c>
      <c r="H11" s="22">
        <v>120</v>
      </c>
      <c r="I11" s="22">
        <v>120</v>
      </c>
      <c r="J11" s="22">
        <v>30</v>
      </c>
      <c r="K11" s="22"/>
      <c r="L11" s="22">
        <v>90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145</v>
      </c>
      <c r="C12" s="110" t="s">
        <v>146</v>
      </c>
      <c r="D12" s="110" t="s">
        <v>84</v>
      </c>
      <c r="E12" s="110" t="s">
        <v>85</v>
      </c>
      <c r="F12" s="110" t="s">
        <v>151</v>
      </c>
      <c r="G12" s="110" t="s">
        <v>152</v>
      </c>
      <c r="H12" s="22">
        <v>106565</v>
      </c>
      <c r="I12" s="22">
        <v>106565</v>
      </c>
      <c r="J12" s="22">
        <v>26641.25</v>
      </c>
      <c r="K12" s="22"/>
      <c r="L12" s="22">
        <v>79923.75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145</v>
      </c>
      <c r="C13" s="110" t="s">
        <v>146</v>
      </c>
      <c r="D13" s="110" t="s">
        <v>84</v>
      </c>
      <c r="E13" s="110" t="s">
        <v>85</v>
      </c>
      <c r="F13" s="110" t="s">
        <v>153</v>
      </c>
      <c r="G13" s="110" t="s">
        <v>154</v>
      </c>
      <c r="H13" s="22">
        <v>1784892</v>
      </c>
      <c r="I13" s="22">
        <v>1784892</v>
      </c>
      <c r="J13" s="22">
        <v>446223</v>
      </c>
      <c r="K13" s="22"/>
      <c r="L13" s="22">
        <v>1338669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155</v>
      </c>
      <c r="C14" s="110" t="s">
        <v>156</v>
      </c>
      <c r="D14" s="110" t="s">
        <v>65</v>
      </c>
      <c r="E14" s="110" t="s">
        <v>66</v>
      </c>
      <c r="F14" s="110" t="s">
        <v>157</v>
      </c>
      <c r="G14" s="110" t="s">
        <v>158</v>
      </c>
      <c r="H14" s="22">
        <v>463047.82</v>
      </c>
      <c r="I14" s="22">
        <v>463047.82</v>
      </c>
      <c r="J14" s="22">
        <v>115761.96</v>
      </c>
      <c r="K14" s="22"/>
      <c r="L14" s="22">
        <v>347285.86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155</v>
      </c>
      <c r="C15" s="110" t="s">
        <v>156</v>
      </c>
      <c r="D15" s="110" t="s">
        <v>69</v>
      </c>
      <c r="E15" s="110" t="s">
        <v>68</v>
      </c>
      <c r="F15" s="110" t="s">
        <v>159</v>
      </c>
      <c r="G15" s="110" t="s">
        <v>160</v>
      </c>
      <c r="H15" s="22">
        <v>22654.99</v>
      </c>
      <c r="I15" s="22">
        <v>22654.99</v>
      </c>
      <c r="J15" s="22">
        <v>5663.75</v>
      </c>
      <c r="K15" s="22"/>
      <c r="L15" s="22">
        <v>16991.24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155</v>
      </c>
      <c r="C16" s="110" t="s">
        <v>156</v>
      </c>
      <c r="D16" s="110" t="s">
        <v>74</v>
      </c>
      <c r="E16" s="110" t="s">
        <v>75</v>
      </c>
      <c r="F16" s="110" t="s">
        <v>161</v>
      </c>
      <c r="G16" s="110" t="s">
        <v>162</v>
      </c>
      <c r="H16" s="22">
        <v>289404.89</v>
      </c>
      <c r="I16" s="22">
        <v>289404.89</v>
      </c>
      <c r="J16" s="22">
        <v>72351.22</v>
      </c>
      <c r="K16" s="22"/>
      <c r="L16" s="22">
        <v>217053.67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155</v>
      </c>
      <c r="C17" s="110" t="s">
        <v>156</v>
      </c>
      <c r="D17" s="110" t="s">
        <v>76</v>
      </c>
      <c r="E17" s="110" t="s">
        <v>77</v>
      </c>
      <c r="F17" s="110" t="s">
        <v>163</v>
      </c>
      <c r="G17" s="110" t="s">
        <v>164</v>
      </c>
      <c r="H17" s="22">
        <v>287623.69</v>
      </c>
      <c r="I17" s="22">
        <v>287623.69</v>
      </c>
      <c r="J17" s="22">
        <v>71905.92</v>
      </c>
      <c r="K17" s="22"/>
      <c r="L17" s="22">
        <v>215717.77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155</v>
      </c>
      <c r="C18" s="110" t="s">
        <v>156</v>
      </c>
      <c r="D18" s="110" t="s">
        <v>78</v>
      </c>
      <c r="E18" s="110" t="s">
        <v>79</v>
      </c>
      <c r="F18" s="110" t="s">
        <v>159</v>
      </c>
      <c r="G18" s="110" t="s">
        <v>160</v>
      </c>
      <c r="H18" s="22">
        <v>19656</v>
      </c>
      <c r="I18" s="22">
        <v>19656</v>
      </c>
      <c r="J18" s="22">
        <v>19656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165</v>
      </c>
      <c r="C19" s="110" t="s">
        <v>95</v>
      </c>
      <c r="D19" s="110" t="s">
        <v>94</v>
      </c>
      <c r="E19" s="110" t="s">
        <v>95</v>
      </c>
      <c r="F19" s="110" t="s">
        <v>166</v>
      </c>
      <c r="G19" s="110" t="s">
        <v>95</v>
      </c>
      <c r="H19" s="22">
        <v>317983.05</v>
      </c>
      <c r="I19" s="22">
        <v>317983.05</v>
      </c>
      <c r="J19" s="22">
        <v>79495.76</v>
      </c>
      <c r="K19" s="22"/>
      <c r="L19" s="22">
        <v>238487.29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167</v>
      </c>
      <c r="C20" s="110" t="s">
        <v>168</v>
      </c>
      <c r="D20" s="110" t="s">
        <v>84</v>
      </c>
      <c r="E20" s="110" t="s">
        <v>85</v>
      </c>
      <c r="F20" s="110" t="s">
        <v>169</v>
      </c>
      <c r="G20" s="110" t="s">
        <v>170</v>
      </c>
      <c r="H20" s="22">
        <v>21076</v>
      </c>
      <c r="I20" s="22">
        <v>21076</v>
      </c>
      <c r="J20" s="22"/>
      <c r="K20" s="22"/>
      <c r="L20" s="22">
        <v>21076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171</v>
      </c>
      <c r="C21" s="110" t="s">
        <v>125</v>
      </c>
      <c r="D21" s="110" t="s">
        <v>84</v>
      </c>
      <c r="E21" s="110" t="s">
        <v>85</v>
      </c>
      <c r="F21" s="110" t="s">
        <v>172</v>
      </c>
      <c r="G21" s="110" t="s">
        <v>125</v>
      </c>
      <c r="H21" s="22">
        <v>770</v>
      </c>
      <c r="I21" s="22">
        <v>770</v>
      </c>
      <c r="J21" s="22">
        <v>192.5</v>
      </c>
      <c r="K21" s="22"/>
      <c r="L21" s="22">
        <v>577.5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173</v>
      </c>
      <c r="C22" s="110" t="s">
        <v>174</v>
      </c>
      <c r="D22" s="110" t="s">
        <v>84</v>
      </c>
      <c r="E22" s="110" t="s">
        <v>85</v>
      </c>
      <c r="F22" s="110" t="s">
        <v>175</v>
      </c>
      <c r="G22" s="110" t="s">
        <v>174</v>
      </c>
      <c r="H22" s="22">
        <v>63407.14</v>
      </c>
      <c r="I22" s="22">
        <v>63407.14</v>
      </c>
      <c r="J22" s="22">
        <v>15851.79</v>
      </c>
      <c r="K22" s="22"/>
      <c r="L22" s="22">
        <v>47555.35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176</v>
      </c>
      <c r="C23" s="110" t="s">
        <v>177</v>
      </c>
      <c r="D23" s="110" t="s">
        <v>63</v>
      </c>
      <c r="E23" s="110" t="s">
        <v>64</v>
      </c>
      <c r="F23" s="110" t="s">
        <v>178</v>
      </c>
      <c r="G23" s="110" t="s">
        <v>179</v>
      </c>
      <c r="H23" s="22">
        <v>13500</v>
      </c>
      <c r="I23" s="22">
        <v>13500</v>
      </c>
      <c r="J23" s="22">
        <v>3375</v>
      </c>
      <c r="K23" s="22"/>
      <c r="L23" s="22">
        <v>10125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176</v>
      </c>
      <c r="C24" s="110" t="s">
        <v>177</v>
      </c>
      <c r="D24" s="110" t="s">
        <v>84</v>
      </c>
      <c r="E24" s="110" t="s">
        <v>85</v>
      </c>
      <c r="F24" s="110" t="s">
        <v>180</v>
      </c>
      <c r="G24" s="110" t="s">
        <v>181</v>
      </c>
      <c r="H24" s="22">
        <v>20000</v>
      </c>
      <c r="I24" s="22">
        <v>20000</v>
      </c>
      <c r="J24" s="22">
        <v>5000</v>
      </c>
      <c r="K24" s="22"/>
      <c r="L24" s="22">
        <v>15000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176</v>
      </c>
      <c r="C25" s="110" t="s">
        <v>177</v>
      </c>
      <c r="D25" s="110" t="s">
        <v>84</v>
      </c>
      <c r="E25" s="110" t="s">
        <v>85</v>
      </c>
      <c r="F25" s="110" t="s">
        <v>182</v>
      </c>
      <c r="G25" s="110" t="s">
        <v>183</v>
      </c>
      <c r="H25" s="22">
        <v>1000</v>
      </c>
      <c r="I25" s="22">
        <v>1000</v>
      </c>
      <c r="J25" s="22">
        <v>250</v>
      </c>
      <c r="K25" s="22"/>
      <c r="L25" s="22">
        <v>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176</v>
      </c>
      <c r="C26" s="110" t="s">
        <v>177</v>
      </c>
      <c r="D26" s="110" t="s">
        <v>84</v>
      </c>
      <c r="E26" s="110" t="s">
        <v>85</v>
      </c>
      <c r="F26" s="110" t="s">
        <v>184</v>
      </c>
      <c r="G26" s="110" t="s">
        <v>185</v>
      </c>
      <c r="H26" s="22">
        <v>6000</v>
      </c>
      <c r="I26" s="22">
        <v>6000</v>
      </c>
      <c r="J26" s="22">
        <v>1500</v>
      </c>
      <c r="K26" s="22"/>
      <c r="L26" s="22">
        <v>4500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176</v>
      </c>
      <c r="C27" s="110" t="s">
        <v>177</v>
      </c>
      <c r="D27" s="110" t="s">
        <v>84</v>
      </c>
      <c r="E27" s="110" t="s">
        <v>85</v>
      </c>
      <c r="F27" s="110" t="s">
        <v>186</v>
      </c>
      <c r="G27" s="110" t="s">
        <v>187</v>
      </c>
      <c r="H27" s="22">
        <v>8000</v>
      </c>
      <c r="I27" s="22">
        <v>8000</v>
      </c>
      <c r="J27" s="22">
        <v>2000</v>
      </c>
      <c r="K27" s="22"/>
      <c r="L27" s="22">
        <v>6000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176</v>
      </c>
      <c r="C28" s="110" t="s">
        <v>177</v>
      </c>
      <c r="D28" s="110" t="s">
        <v>84</v>
      </c>
      <c r="E28" s="110" t="s">
        <v>85</v>
      </c>
      <c r="F28" s="110" t="s">
        <v>188</v>
      </c>
      <c r="G28" s="110" t="s">
        <v>189</v>
      </c>
      <c r="H28" s="22">
        <v>5000</v>
      </c>
      <c r="I28" s="22">
        <v>5000</v>
      </c>
      <c r="J28" s="22">
        <v>1250</v>
      </c>
      <c r="K28" s="22"/>
      <c r="L28" s="22">
        <v>3750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176</v>
      </c>
      <c r="C29" s="110" t="s">
        <v>177</v>
      </c>
      <c r="D29" s="110" t="s">
        <v>84</v>
      </c>
      <c r="E29" s="110" t="s">
        <v>85</v>
      </c>
      <c r="F29" s="110" t="s">
        <v>190</v>
      </c>
      <c r="G29" s="110" t="s">
        <v>191</v>
      </c>
      <c r="H29" s="22">
        <v>43631.96</v>
      </c>
      <c r="I29" s="22">
        <v>43631.96</v>
      </c>
      <c r="J29" s="22"/>
      <c r="K29" s="22"/>
      <c r="L29" s="22">
        <v>43631.96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176</v>
      </c>
      <c r="C30" s="110" t="s">
        <v>177</v>
      </c>
      <c r="D30" s="110" t="s">
        <v>84</v>
      </c>
      <c r="E30" s="110" t="s">
        <v>85</v>
      </c>
      <c r="F30" s="110" t="s">
        <v>192</v>
      </c>
      <c r="G30" s="110" t="s">
        <v>193</v>
      </c>
      <c r="H30" s="22">
        <v>40000</v>
      </c>
      <c r="I30" s="22">
        <v>40000</v>
      </c>
      <c r="J30" s="22">
        <v>10000</v>
      </c>
      <c r="K30" s="22"/>
      <c r="L30" s="22">
        <v>30000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176</v>
      </c>
      <c r="C31" s="110" t="s">
        <v>177</v>
      </c>
      <c r="D31" s="110" t="s">
        <v>84</v>
      </c>
      <c r="E31" s="110" t="s">
        <v>85</v>
      </c>
      <c r="F31" s="110" t="s">
        <v>194</v>
      </c>
      <c r="G31" s="110" t="s">
        <v>195</v>
      </c>
      <c r="H31" s="22">
        <v>2000</v>
      </c>
      <c r="I31" s="22">
        <v>2000</v>
      </c>
      <c r="J31" s="22">
        <v>500</v>
      </c>
      <c r="K31" s="22"/>
      <c r="L31" s="22">
        <v>1500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176</v>
      </c>
      <c r="C32" s="110" t="s">
        <v>177</v>
      </c>
      <c r="D32" s="110" t="s">
        <v>84</v>
      </c>
      <c r="E32" s="110" t="s">
        <v>85</v>
      </c>
      <c r="F32" s="110" t="s">
        <v>178</v>
      </c>
      <c r="G32" s="110" t="s">
        <v>179</v>
      </c>
      <c r="H32" s="22">
        <v>76138.1</v>
      </c>
      <c r="I32" s="22">
        <v>76138.1</v>
      </c>
      <c r="J32" s="22">
        <v>19034.53</v>
      </c>
      <c r="K32" s="22"/>
      <c r="L32" s="22">
        <v>57103.57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176</v>
      </c>
      <c r="C33" s="110" t="s">
        <v>177</v>
      </c>
      <c r="D33" s="110" t="s">
        <v>84</v>
      </c>
      <c r="E33" s="110" t="s">
        <v>85</v>
      </c>
      <c r="F33" s="110" t="s">
        <v>196</v>
      </c>
      <c r="G33" s="110" t="s">
        <v>197</v>
      </c>
      <c r="H33" s="22">
        <v>11500</v>
      </c>
      <c r="I33" s="22">
        <v>11500</v>
      </c>
      <c r="J33" s="22"/>
      <c r="K33" s="22"/>
      <c r="L33" s="22">
        <v>11500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18.75" customHeight="1" spans="1:23">
      <c r="A34" s="30" t="s">
        <v>96</v>
      </c>
      <c r="B34" s="31"/>
      <c r="C34" s="31"/>
      <c r="D34" s="31"/>
      <c r="E34" s="31"/>
      <c r="F34" s="31"/>
      <c r="G34" s="32"/>
      <c r="H34" s="22">
        <v>4882750.64</v>
      </c>
      <c r="I34" s="22">
        <v>4882750.64</v>
      </c>
      <c r="J34" s="22">
        <v>1216377.68</v>
      </c>
      <c r="K34" s="22"/>
      <c r="L34" s="22">
        <v>3666372.96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0"/>
  <sheetViews>
    <sheetView showZeros="0" workbookViewId="0">
      <selection activeCell="I18" sqref="I18:I19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198</v>
      </c>
    </row>
    <row r="2" ht="27.75" customHeight="1" spans="1:23">
      <c r="A2" s="26" t="s">
        <v>199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"单位名称："&amp;"云南省农业农村社会事业发展中心"</f>
        <v>单位名称：云南省农业农村社会事业发展中心</v>
      </c>
      <c r="B3" s="107" t="str">
        <f t="shared" si="0"/>
        <v>单位名称：云南省农业农村社会事业发展中心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121</v>
      </c>
    </row>
    <row r="4" ht="21.75" customHeight="1" spans="1:23">
      <c r="A4" s="8" t="s">
        <v>200</v>
      </c>
      <c r="B4" s="8" t="s">
        <v>131</v>
      </c>
      <c r="C4" s="8" t="s">
        <v>132</v>
      </c>
      <c r="D4" s="8" t="s">
        <v>201</v>
      </c>
      <c r="E4" s="9" t="s">
        <v>133</v>
      </c>
      <c r="F4" s="9" t="s">
        <v>134</v>
      </c>
      <c r="G4" s="9" t="s">
        <v>135</v>
      </c>
      <c r="H4" s="9" t="s">
        <v>136</v>
      </c>
      <c r="I4" s="61" t="s">
        <v>30</v>
      </c>
      <c r="J4" s="61" t="s">
        <v>202</v>
      </c>
      <c r="K4" s="61"/>
      <c r="L4" s="61"/>
      <c r="M4" s="61"/>
      <c r="N4" s="108" t="s">
        <v>138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144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203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204</v>
      </c>
      <c r="D8" s="110"/>
      <c r="E8" s="110"/>
      <c r="F8" s="110"/>
      <c r="G8" s="110"/>
      <c r="H8" s="110"/>
      <c r="I8" s="112">
        <v>34528.5</v>
      </c>
      <c r="J8" s="112"/>
      <c r="K8" s="112"/>
      <c r="L8" s="112"/>
      <c r="M8" s="112"/>
      <c r="N8" s="112">
        <v>34528.5</v>
      </c>
      <c r="O8" s="112"/>
      <c r="P8" s="112"/>
      <c r="Q8" s="112"/>
      <c r="R8" s="112"/>
      <c r="S8" s="112"/>
      <c r="T8" s="112"/>
      <c r="U8" s="87"/>
      <c r="V8" s="112"/>
      <c r="W8" s="112"/>
    </row>
    <row r="9" ht="32.9" customHeight="1" spans="1:23">
      <c r="A9" s="110" t="s">
        <v>205</v>
      </c>
      <c r="B9" s="111" t="s">
        <v>206</v>
      </c>
      <c r="C9" s="110" t="s">
        <v>204</v>
      </c>
      <c r="D9" s="110" t="s">
        <v>45</v>
      </c>
      <c r="E9" s="110" t="s">
        <v>86</v>
      </c>
      <c r="F9" s="110" t="s">
        <v>87</v>
      </c>
      <c r="G9" s="110" t="s">
        <v>192</v>
      </c>
      <c r="H9" s="110" t="s">
        <v>193</v>
      </c>
      <c r="I9" s="112">
        <v>26468.5</v>
      </c>
      <c r="J9" s="112"/>
      <c r="K9" s="112"/>
      <c r="L9" s="112"/>
      <c r="M9" s="112"/>
      <c r="N9" s="112">
        <v>26468.5</v>
      </c>
      <c r="O9" s="112"/>
      <c r="P9" s="112"/>
      <c r="Q9" s="112"/>
      <c r="R9" s="112"/>
      <c r="S9" s="112"/>
      <c r="T9" s="112"/>
      <c r="U9" s="87"/>
      <c r="V9" s="112"/>
      <c r="W9" s="112"/>
    </row>
    <row r="10" ht="32.9" customHeight="1" spans="1:23">
      <c r="A10" s="110" t="s">
        <v>205</v>
      </c>
      <c r="B10" s="111" t="s">
        <v>206</v>
      </c>
      <c r="C10" s="110" t="s">
        <v>204</v>
      </c>
      <c r="D10" s="110" t="s">
        <v>45</v>
      </c>
      <c r="E10" s="110" t="s">
        <v>86</v>
      </c>
      <c r="F10" s="110" t="s">
        <v>87</v>
      </c>
      <c r="G10" s="110" t="s">
        <v>207</v>
      </c>
      <c r="H10" s="110" t="s">
        <v>208</v>
      </c>
      <c r="I10" s="112">
        <v>8060</v>
      </c>
      <c r="J10" s="112"/>
      <c r="K10" s="112"/>
      <c r="L10" s="112"/>
      <c r="M10" s="112"/>
      <c r="N10" s="112">
        <v>8060</v>
      </c>
      <c r="O10" s="112"/>
      <c r="P10" s="112"/>
      <c r="Q10" s="112"/>
      <c r="R10" s="112"/>
      <c r="S10" s="112"/>
      <c r="T10" s="112"/>
      <c r="U10" s="87"/>
      <c r="V10" s="112"/>
      <c r="W10" s="112"/>
    </row>
    <row r="11" ht="32.9" customHeight="1" spans="1:23">
      <c r="A11" s="110"/>
      <c r="B11" s="110"/>
      <c r="C11" s="110" t="s">
        <v>209</v>
      </c>
      <c r="D11" s="110"/>
      <c r="E11" s="110"/>
      <c r="F11" s="110"/>
      <c r="G11" s="110"/>
      <c r="H11" s="110"/>
      <c r="I11" s="112">
        <v>36481.1</v>
      </c>
      <c r="J11" s="112"/>
      <c r="K11" s="112"/>
      <c r="L11" s="112"/>
      <c r="M11" s="112"/>
      <c r="N11" s="112">
        <v>36481.1</v>
      </c>
      <c r="O11" s="112"/>
      <c r="P11" s="112"/>
      <c r="Q11" s="112"/>
      <c r="R11" s="112"/>
      <c r="S11" s="112"/>
      <c r="T11" s="112"/>
      <c r="U11" s="87"/>
      <c r="V11" s="112"/>
      <c r="W11" s="112"/>
    </row>
    <row r="12" ht="32.9" customHeight="1" spans="1:23">
      <c r="A12" s="110" t="s">
        <v>205</v>
      </c>
      <c r="B12" s="111" t="s">
        <v>210</v>
      </c>
      <c r="C12" s="110" t="s">
        <v>211</v>
      </c>
      <c r="D12" s="110" t="s">
        <v>45</v>
      </c>
      <c r="E12" s="110" t="s">
        <v>88</v>
      </c>
      <c r="F12" s="110" t="s">
        <v>89</v>
      </c>
      <c r="G12" s="110" t="s">
        <v>192</v>
      </c>
      <c r="H12" s="110" t="s">
        <v>193</v>
      </c>
      <c r="I12" s="112">
        <v>25406.1</v>
      </c>
      <c r="J12" s="112"/>
      <c r="K12" s="112"/>
      <c r="L12" s="112"/>
      <c r="M12" s="112"/>
      <c r="N12" s="112">
        <v>25406.1</v>
      </c>
      <c r="O12" s="112"/>
      <c r="P12" s="112"/>
      <c r="Q12" s="112"/>
      <c r="R12" s="112"/>
      <c r="S12" s="112"/>
      <c r="T12" s="112"/>
      <c r="U12" s="87"/>
      <c r="V12" s="112"/>
      <c r="W12" s="112"/>
    </row>
    <row r="13" ht="32.9" customHeight="1" spans="1:23">
      <c r="A13" s="110" t="s">
        <v>205</v>
      </c>
      <c r="B13" s="111" t="s">
        <v>210</v>
      </c>
      <c r="C13" s="110" t="s">
        <v>211</v>
      </c>
      <c r="D13" s="110" t="s">
        <v>45</v>
      </c>
      <c r="E13" s="110" t="s">
        <v>88</v>
      </c>
      <c r="F13" s="110" t="s">
        <v>89</v>
      </c>
      <c r="G13" s="110" t="s">
        <v>207</v>
      </c>
      <c r="H13" s="110" t="s">
        <v>208</v>
      </c>
      <c r="I13" s="112">
        <v>11075</v>
      </c>
      <c r="J13" s="112"/>
      <c r="K13" s="112"/>
      <c r="L13" s="112"/>
      <c r="M13" s="112"/>
      <c r="N13" s="112">
        <v>11075</v>
      </c>
      <c r="O13" s="112"/>
      <c r="P13" s="112"/>
      <c r="Q13" s="112"/>
      <c r="R13" s="112"/>
      <c r="S13" s="112"/>
      <c r="T13" s="112"/>
      <c r="U13" s="87"/>
      <c r="V13" s="112"/>
      <c r="W13" s="112"/>
    </row>
    <row r="14" ht="32.9" customHeight="1" spans="1:23">
      <c r="A14" s="110"/>
      <c r="B14" s="110"/>
      <c r="C14" s="110" t="s">
        <v>211</v>
      </c>
      <c r="D14" s="110"/>
      <c r="E14" s="110"/>
      <c r="F14" s="110"/>
      <c r="G14" s="110"/>
      <c r="H14" s="110"/>
      <c r="I14" s="112">
        <v>351000</v>
      </c>
      <c r="J14" s="112">
        <v>351000</v>
      </c>
      <c r="K14" s="112">
        <v>351000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7"/>
      <c r="V14" s="112"/>
      <c r="W14" s="112"/>
    </row>
    <row r="15" ht="32.9" customHeight="1" spans="1:23">
      <c r="A15" s="110" t="s">
        <v>205</v>
      </c>
      <c r="B15" s="111" t="s">
        <v>210</v>
      </c>
      <c r="C15" s="110" t="s">
        <v>211</v>
      </c>
      <c r="D15" s="110" t="s">
        <v>45</v>
      </c>
      <c r="E15" s="110" t="s">
        <v>86</v>
      </c>
      <c r="F15" s="110" t="s">
        <v>87</v>
      </c>
      <c r="G15" s="110" t="s">
        <v>192</v>
      </c>
      <c r="H15" s="110" t="s">
        <v>193</v>
      </c>
      <c r="I15" s="112">
        <v>62800</v>
      </c>
      <c r="J15" s="112">
        <v>62800</v>
      </c>
      <c r="K15" s="112">
        <v>62800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7"/>
      <c r="V15" s="112"/>
      <c r="W15" s="112"/>
    </row>
    <row r="16" ht="32.9" customHeight="1" spans="1:23">
      <c r="A16" s="110" t="s">
        <v>205</v>
      </c>
      <c r="B16" s="111" t="s">
        <v>210</v>
      </c>
      <c r="C16" s="110" t="s">
        <v>211</v>
      </c>
      <c r="D16" s="110" t="s">
        <v>45</v>
      </c>
      <c r="E16" s="110" t="s">
        <v>86</v>
      </c>
      <c r="F16" s="110" t="s">
        <v>87</v>
      </c>
      <c r="G16" s="110" t="s">
        <v>207</v>
      </c>
      <c r="H16" s="110" t="s">
        <v>208</v>
      </c>
      <c r="I16" s="112">
        <v>104400</v>
      </c>
      <c r="J16" s="112">
        <v>104400</v>
      </c>
      <c r="K16" s="112">
        <v>104400</v>
      </c>
      <c r="L16" s="112"/>
      <c r="M16" s="112"/>
      <c r="N16" s="112"/>
      <c r="O16" s="112"/>
      <c r="P16" s="112"/>
      <c r="Q16" s="112"/>
      <c r="R16" s="112"/>
      <c r="S16" s="112"/>
      <c r="T16" s="112"/>
      <c r="U16" s="87"/>
      <c r="V16" s="112"/>
      <c r="W16" s="112"/>
    </row>
    <row r="17" ht="32.9" customHeight="1" spans="1:23">
      <c r="A17" s="110" t="s">
        <v>205</v>
      </c>
      <c r="B17" s="111" t="s">
        <v>210</v>
      </c>
      <c r="C17" s="110" t="s">
        <v>211</v>
      </c>
      <c r="D17" s="110" t="s">
        <v>45</v>
      </c>
      <c r="E17" s="110" t="s">
        <v>86</v>
      </c>
      <c r="F17" s="110" t="s">
        <v>87</v>
      </c>
      <c r="G17" s="110" t="s">
        <v>212</v>
      </c>
      <c r="H17" s="110" t="s">
        <v>213</v>
      </c>
      <c r="I17" s="112">
        <v>12800</v>
      </c>
      <c r="J17" s="112">
        <v>12800</v>
      </c>
      <c r="K17" s="112">
        <v>12800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7"/>
      <c r="V17" s="112"/>
      <c r="W17" s="112"/>
    </row>
    <row r="18" ht="32.9" customHeight="1" spans="1:23">
      <c r="A18" s="110" t="s">
        <v>205</v>
      </c>
      <c r="B18" s="111" t="s">
        <v>210</v>
      </c>
      <c r="C18" s="110" t="s">
        <v>211</v>
      </c>
      <c r="D18" s="110" t="s">
        <v>45</v>
      </c>
      <c r="E18" s="110" t="s">
        <v>88</v>
      </c>
      <c r="F18" s="110" t="s">
        <v>89</v>
      </c>
      <c r="G18" s="110" t="s">
        <v>192</v>
      </c>
      <c r="H18" s="110" t="s">
        <v>193</v>
      </c>
      <c r="I18" s="112">
        <v>103000</v>
      </c>
      <c r="J18" s="112">
        <v>103000</v>
      </c>
      <c r="K18" s="112">
        <v>103000</v>
      </c>
      <c r="L18" s="112"/>
      <c r="M18" s="112"/>
      <c r="N18" s="112"/>
      <c r="O18" s="112"/>
      <c r="P18" s="112"/>
      <c r="Q18" s="112"/>
      <c r="R18" s="112"/>
      <c r="S18" s="112"/>
      <c r="T18" s="112"/>
      <c r="U18" s="87"/>
      <c r="V18" s="112"/>
      <c r="W18" s="112"/>
    </row>
    <row r="19" ht="32.9" customHeight="1" spans="1:23">
      <c r="A19" s="110" t="s">
        <v>205</v>
      </c>
      <c r="B19" s="111" t="s">
        <v>210</v>
      </c>
      <c r="C19" s="110" t="s">
        <v>211</v>
      </c>
      <c r="D19" s="110" t="s">
        <v>45</v>
      </c>
      <c r="E19" s="110" t="s">
        <v>88</v>
      </c>
      <c r="F19" s="110" t="s">
        <v>89</v>
      </c>
      <c r="G19" s="110" t="s">
        <v>207</v>
      </c>
      <c r="H19" s="110" t="s">
        <v>208</v>
      </c>
      <c r="I19" s="112">
        <v>68000</v>
      </c>
      <c r="J19" s="112">
        <v>68000</v>
      </c>
      <c r="K19" s="112">
        <v>68000</v>
      </c>
      <c r="L19" s="112"/>
      <c r="M19" s="112"/>
      <c r="N19" s="112"/>
      <c r="O19" s="112"/>
      <c r="P19" s="112"/>
      <c r="Q19" s="112"/>
      <c r="R19" s="112"/>
      <c r="S19" s="112"/>
      <c r="T19" s="112"/>
      <c r="U19" s="87"/>
      <c r="V19" s="112"/>
      <c r="W19" s="112"/>
    </row>
    <row r="20" ht="18.75" customHeight="1" spans="1:23">
      <c r="A20" s="30" t="s">
        <v>96</v>
      </c>
      <c r="B20" s="31"/>
      <c r="C20" s="31"/>
      <c r="D20" s="31"/>
      <c r="E20" s="31"/>
      <c r="F20" s="31"/>
      <c r="G20" s="31"/>
      <c r="H20" s="32"/>
      <c r="I20" s="112">
        <v>422009.6</v>
      </c>
      <c r="J20" s="112">
        <v>351000</v>
      </c>
      <c r="K20" s="112">
        <v>351000</v>
      </c>
      <c r="L20" s="112"/>
      <c r="M20" s="112"/>
      <c r="N20" s="112">
        <v>71009.6</v>
      </c>
      <c r="O20" s="112"/>
      <c r="P20" s="112"/>
      <c r="Q20" s="112"/>
      <c r="R20" s="112"/>
      <c r="S20" s="112"/>
      <c r="T20" s="112"/>
      <c r="U20" s="87"/>
      <c r="V20" s="112"/>
      <c r="W20" s="112"/>
    </row>
  </sheetData>
  <mergeCells count="28">
    <mergeCell ref="A2:W2"/>
    <mergeCell ref="A3:I3"/>
    <mergeCell ref="J4:M4"/>
    <mergeCell ref="N4:P4"/>
    <mergeCell ref="R4:W4"/>
    <mergeCell ref="J5:K5"/>
    <mergeCell ref="A20:H2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6"/>
  <sheetViews>
    <sheetView showZeros="0" tabSelected="1" workbookViewId="0">
      <selection activeCell="B7" sqref="B7:B16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214</v>
      </c>
    </row>
    <row r="2" ht="28.5" customHeight="1" spans="1:10">
      <c r="A2" s="44" t="s">
        <v>215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"单位名称："&amp;"云南省农业农村社会事业发展中心"</f>
        <v>单位名称：云南省农业农村社会事业发展中心</v>
      </c>
    </row>
    <row r="4" ht="14.25" customHeight="1" spans="1:10">
      <c r="A4" s="46" t="s">
        <v>216</v>
      </c>
      <c r="B4" s="46" t="s">
        <v>217</v>
      </c>
      <c r="C4" s="46" t="s">
        <v>218</v>
      </c>
      <c r="D4" s="46" t="s">
        <v>219</v>
      </c>
      <c r="E4" s="46" t="s">
        <v>220</v>
      </c>
      <c r="F4" s="47" t="s">
        <v>221</v>
      </c>
      <c r="G4" s="46" t="s">
        <v>222</v>
      </c>
      <c r="H4" s="47" t="s">
        <v>223</v>
      </c>
      <c r="I4" s="47" t="s">
        <v>224</v>
      </c>
      <c r="J4" s="46" t="s">
        <v>225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211</v>
      </c>
      <c r="B7" s="52" t="s">
        <v>226</v>
      </c>
      <c r="C7" s="52" t="s">
        <v>227</v>
      </c>
      <c r="D7" s="52" t="s">
        <v>228</v>
      </c>
      <c r="E7" s="48" t="s">
        <v>229</v>
      </c>
      <c r="F7" s="52" t="s">
        <v>230</v>
      </c>
      <c r="G7" s="48" t="s">
        <v>231</v>
      </c>
      <c r="H7" s="52" t="s">
        <v>232</v>
      </c>
      <c r="I7" s="52" t="s">
        <v>233</v>
      </c>
      <c r="J7" s="53" t="s">
        <v>234</v>
      </c>
    </row>
    <row r="8" ht="47.3" customHeight="1" spans="1:10">
      <c r="A8" s="105" t="s">
        <v>211</v>
      </c>
      <c r="B8" s="52" t="s">
        <v>235</v>
      </c>
      <c r="C8" s="52" t="s">
        <v>227</v>
      </c>
      <c r="D8" s="52" t="s">
        <v>228</v>
      </c>
      <c r="E8" s="48" t="s">
        <v>236</v>
      </c>
      <c r="F8" s="52" t="s">
        <v>230</v>
      </c>
      <c r="G8" s="48" t="s">
        <v>237</v>
      </c>
      <c r="H8" s="52" t="s">
        <v>232</v>
      </c>
      <c r="I8" s="52" t="s">
        <v>233</v>
      </c>
      <c r="J8" s="53" t="s">
        <v>238</v>
      </c>
    </row>
    <row r="9" ht="47.3" customHeight="1" spans="1:10">
      <c r="A9" s="105" t="s">
        <v>211</v>
      </c>
      <c r="B9" s="52" t="s">
        <v>235</v>
      </c>
      <c r="C9" s="52" t="s">
        <v>227</v>
      </c>
      <c r="D9" s="52" t="s">
        <v>239</v>
      </c>
      <c r="E9" s="48" t="s">
        <v>240</v>
      </c>
      <c r="F9" s="52" t="s">
        <v>230</v>
      </c>
      <c r="G9" s="48" t="s">
        <v>241</v>
      </c>
      <c r="H9" s="52" t="s">
        <v>242</v>
      </c>
      <c r="I9" s="52" t="s">
        <v>233</v>
      </c>
      <c r="J9" s="53" t="s">
        <v>243</v>
      </c>
    </row>
    <row r="10" ht="47.3" customHeight="1" spans="1:10">
      <c r="A10" s="105" t="s">
        <v>211</v>
      </c>
      <c r="B10" s="52" t="s">
        <v>235</v>
      </c>
      <c r="C10" s="52" t="s">
        <v>227</v>
      </c>
      <c r="D10" s="52" t="s">
        <v>239</v>
      </c>
      <c r="E10" s="48" t="s">
        <v>244</v>
      </c>
      <c r="F10" s="52" t="s">
        <v>230</v>
      </c>
      <c r="G10" s="48" t="s">
        <v>245</v>
      </c>
      <c r="H10" s="52" t="s">
        <v>242</v>
      </c>
      <c r="I10" s="52" t="s">
        <v>233</v>
      </c>
      <c r="J10" s="53" t="s">
        <v>243</v>
      </c>
    </row>
    <row r="11" ht="47.3" customHeight="1" spans="1:10">
      <c r="A11" s="105" t="s">
        <v>211</v>
      </c>
      <c r="B11" s="52" t="s">
        <v>235</v>
      </c>
      <c r="C11" s="52" t="s">
        <v>227</v>
      </c>
      <c r="D11" s="52" t="s">
        <v>246</v>
      </c>
      <c r="E11" s="48" t="s">
        <v>247</v>
      </c>
      <c r="F11" s="52" t="s">
        <v>230</v>
      </c>
      <c r="G11" s="48" t="s">
        <v>241</v>
      </c>
      <c r="H11" s="52" t="s">
        <v>242</v>
      </c>
      <c r="I11" s="52" t="s">
        <v>233</v>
      </c>
      <c r="J11" s="53" t="s">
        <v>248</v>
      </c>
    </row>
    <row r="12" ht="47.3" customHeight="1" spans="1:10">
      <c r="A12" s="105" t="s">
        <v>211</v>
      </c>
      <c r="B12" s="52" t="s">
        <v>235</v>
      </c>
      <c r="C12" s="52" t="s">
        <v>227</v>
      </c>
      <c r="D12" s="52" t="s">
        <v>246</v>
      </c>
      <c r="E12" s="48" t="s">
        <v>249</v>
      </c>
      <c r="F12" s="52" t="s">
        <v>230</v>
      </c>
      <c r="G12" s="48" t="s">
        <v>245</v>
      </c>
      <c r="H12" s="52" t="s">
        <v>242</v>
      </c>
      <c r="I12" s="52" t="s">
        <v>233</v>
      </c>
      <c r="J12" s="53" t="s">
        <v>250</v>
      </c>
    </row>
    <row r="13" ht="47.3" customHeight="1" spans="1:10">
      <c r="A13" s="105" t="s">
        <v>211</v>
      </c>
      <c r="B13" s="52" t="s">
        <v>235</v>
      </c>
      <c r="C13" s="52" t="s">
        <v>251</v>
      </c>
      <c r="D13" s="52" t="s">
        <v>252</v>
      </c>
      <c r="E13" s="48" t="s">
        <v>253</v>
      </c>
      <c r="F13" s="52" t="s">
        <v>230</v>
      </c>
      <c r="G13" s="48" t="s">
        <v>245</v>
      </c>
      <c r="H13" s="52" t="s">
        <v>242</v>
      </c>
      <c r="I13" s="52" t="s">
        <v>233</v>
      </c>
      <c r="J13" s="53" t="s">
        <v>254</v>
      </c>
    </row>
    <row r="14" ht="47.3" customHeight="1" spans="1:10">
      <c r="A14" s="105" t="s">
        <v>211</v>
      </c>
      <c r="B14" s="52" t="s">
        <v>235</v>
      </c>
      <c r="C14" s="52" t="s">
        <v>251</v>
      </c>
      <c r="D14" s="52" t="s">
        <v>252</v>
      </c>
      <c r="E14" s="48" t="s">
        <v>255</v>
      </c>
      <c r="F14" s="52" t="s">
        <v>230</v>
      </c>
      <c r="G14" s="48" t="s">
        <v>241</v>
      </c>
      <c r="H14" s="52" t="s">
        <v>242</v>
      </c>
      <c r="I14" s="52" t="s">
        <v>233</v>
      </c>
      <c r="J14" s="53" t="s">
        <v>256</v>
      </c>
    </row>
    <row r="15" ht="47.3" customHeight="1" spans="1:10">
      <c r="A15" s="105" t="s">
        <v>211</v>
      </c>
      <c r="B15" s="52" t="s">
        <v>235</v>
      </c>
      <c r="C15" s="52" t="s">
        <v>257</v>
      </c>
      <c r="D15" s="52" t="s">
        <v>258</v>
      </c>
      <c r="E15" s="48" t="s">
        <v>259</v>
      </c>
      <c r="F15" s="52" t="s">
        <v>230</v>
      </c>
      <c r="G15" s="48" t="s">
        <v>241</v>
      </c>
      <c r="H15" s="52" t="s">
        <v>242</v>
      </c>
      <c r="I15" s="52" t="s">
        <v>233</v>
      </c>
      <c r="J15" s="53" t="s">
        <v>260</v>
      </c>
    </row>
    <row r="16" ht="47.3" customHeight="1" spans="1:10">
      <c r="A16" s="105" t="s">
        <v>211</v>
      </c>
      <c r="B16" s="52" t="s">
        <v>235</v>
      </c>
      <c r="C16" s="52" t="s">
        <v>257</v>
      </c>
      <c r="D16" s="52" t="s">
        <v>258</v>
      </c>
      <c r="E16" s="48" t="s">
        <v>261</v>
      </c>
      <c r="F16" s="52" t="s">
        <v>230</v>
      </c>
      <c r="G16" s="48" t="s">
        <v>241</v>
      </c>
      <c r="H16" s="52" t="s">
        <v>242</v>
      </c>
      <c r="I16" s="52" t="s">
        <v>233</v>
      </c>
      <c r="J16" s="53" t="s">
        <v>262</v>
      </c>
    </row>
  </sheetData>
  <mergeCells count="4">
    <mergeCell ref="A2:J2"/>
    <mergeCell ref="A3:H3"/>
    <mergeCell ref="A7:A16"/>
    <mergeCell ref="B7:B1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C24" sqref="C24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263</v>
      </c>
    </row>
    <row r="2" ht="28.5" customHeight="1" spans="1:6">
      <c r="A2" s="26" t="s">
        <v>264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"单位名称："&amp;"云南省农业农村社会事业发展中心"</f>
        <v>单位名称：云南省农业农村社会事业发展中心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130</v>
      </c>
      <c r="B4" s="9" t="s">
        <v>48</v>
      </c>
      <c r="C4" s="9" t="s">
        <v>49</v>
      </c>
      <c r="D4" s="15" t="s">
        <v>265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96</v>
      </c>
      <c r="B8" s="104"/>
      <c r="C8" s="104" t="s">
        <v>96</v>
      </c>
      <c r="D8" s="22"/>
      <c r="E8" s="22"/>
      <c r="F8" s="22"/>
    </row>
    <row r="9" customHeight="1" spans="1:6">
      <c r="A9" t="s">
        <v>266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"/>
  <sheetViews>
    <sheetView showZeros="0" topLeftCell="B1" workbookViewId="0">
      <selection activeCell="G9" sqref="G9:G1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267</v>
      </c>
    </row>
    <row r="2" ht="27.75" customHeight="1" spans="1:17">
      <c r="A2" s="55" t="s">
        <v>268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"单位名称："&amp;"云南省农业农村社会事业发展中心"</f>
        <v>单位名称：云南省农业农村社会事业发展中心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121</v>
      </c>
    </row>
    <row r="4" ht="15.75" customHeight="1" spans="1:17">
      <c r="A4" s="9" t="s">
        <v>269</v>
      </c>
      <c r="B4" s="71" t="s">
        <v>270</v>
      </c>
      <c r="C4" s="71" t="s">
        <v>271</v>
      </c>
      <c r="D4" s="71" t="s">
        <v>272</v>
      </c>
      <c r="E4" s="71" t="s">
        <v>273</v>
      </c>
      <c r="F4" s="71" t="s">
        <v>274</v>
      </c>
      <c r="G4" s="72" t="s">
        <v>137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275</v>
      </c>
      <c r="J5" s="76" t="s">
        <v>276</v>
      </c>
      <c r="K5" s="77" t="s">
        <v>277</v>
      </c>
      <c r="L5" s="78" t="s">
        <v>278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144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47131.96</v>
      </c>
      <c r="G8" s="22">
        <v>64131.96</v>
      </c>
      <c r="H8" s="22">
        <v>64131.96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168</v>
      </c>
      <c r="B9" s="85" t="s">
        <v>279</v>
      </c>
      <c r="C9" s="85" t="s">
        <v>280</v>
      </c>
      <c r="D9" s="98" t="s">
        <v>281</v>
      </c>
      <c r="E9" s="99">
        <v>1</v>
      </c>
      <c r="F9" s="22"/>
      <c r="G9" s="22">
        <v>8000</v>
      </c>
      <c r="H9" s="22">
        <v>8000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168</v>
      </c>
      <c r="B10" s="85" t="s">
        <v>282</v>
      </c>
      <c r="C10" s="85" t="s">
        <v>283</v>
      </c>
      <c r="D10" s="98" t="s">
        <v>281</v>
      </c>
      <c r="E10" s="99">
        <v>1</v>
      </c>
      <c r="F10" s="22"/>
      <c r="G10" s="22">
        <v>7000</v>
      </c>
      <c r="H10" s="22">
        <v>7000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168</v>
      </c>
      <c r="B11" s="85" t="s">
        <v>284</v>
      </c>
      <c r="C11" s="85" t="s">
        <v>285</v>
      </c>
      <c r="D11" s="98" t="s">
        <v>281</v>
      </c>
      <c r="E11" s="99">
        <v>1</v>
      </c>
      <c r="F11" s="22"/>
      <c r="G11" s="22">
        <v>2000</v>
      </c>
      <c r="H11" s="22">
        <v>2000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177</v>
      </c>
      <c r="B12" s="85" t="s">
        <v>286</v>
      </c>
      <c r="C12" s="85" t="s">
        <v>287</v>
      </c>
      <c r="D12" s="98" t="s">
        <v>288</v>
      </c>
      <c r="E12" s="99">
        <v>2</v>
      </c>
      <c r="F12" s="22">
        <v>3000</v>
      </c>
      <c r="G12" s="22">
        <v>3000</v>
      </c>
      <c r="H12" s="22">
        <v>3000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177</v>
      </c>
      <c r="B13" s="85" t="s">
        <v>289</v>
      </c>
      <c r="C13" s="85" t="s">
        <v>290</v>
      </c>
      <c r="D13" s="98" t="s">
        <v>291</v>
      </c>
      <c r="E13" s="99">
        <v>5</v>
      </c>
      <c r="F13" s="22">
        <v>2500</v>
      </c>
      <c r="G13" s="22">
        <v>2500</v>
      </c>
      <c r="H13" s="22">
        <v>2500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7" t="s">
        <v>177</v>
      </c>
      <c r="B14" s="85" t="s">
        <v>292</v>
      </c>
      <c r="C14" s="85" t="s">
        <v>293</v>
      </c>
      <c r="D14" s="98" t="s">
        <v>294</v>
      </c>
      <c r="E14" s="99">
        <v>5</v>
      </c>
      <c r="F14" s="22">
        <v>6000</v>
      </c>
      <c r="G14" s="22">
        <v>6000</v>
      </c>
      <c r="H14" s="22">
        <v>6000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7" t="s">
        <v>177</v>
      </c>
      <c r="B15" s="85" t="s">
        <v>191</v>
      </c>
      <c r="C15" s="85" t="s">
        <v>295</v>
      </c>
      <c r="D15" s="98" t="s">
        <v>296</v>
      </c>
      <c r="E15" s="99">
        <v>1</v>
      </c>
      <c r="F15" s="22">
        <v>35631.96</v>
      </c>
      <c r="G15" s="22">
        <v>35631.96</v>
      </c>
      <c r="H15" s="22">
        <v>35631.96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88" t="s">
        <v>96</v>
      </c>
      <c r="B16" s="89"/>
      <c r="C16" s="89"/>
      <c r="D16" s="89"/>
      <c r="E16" s="96"/>
      <c r="F16" s="22">
        <v>47131.96</v>
      </c>
      <c r="G16" s="22">
        <v>64131.96</v>
      </c>
      <c r="H16" s="22">
        <v>64131.96</v>
      </c>
      <c r="I16" s="22"/>
      <c r="J16" s="22"/>
      <c r="K16" s="22"/>
      <c r="L16" s="22"/>
      <c r="M16" s="22"/>
      <c r="N16" s="22"/>
      <c r="O16" s="22"/>
      <c r="P16" s="22"/>
      <c r="Q16" s="22"/>
    </row>
  </sheetData>
  <mergeCells count="16">
    <mergeCell ref="A2:Q2"/>
    <mergeCell ref="A3:F3"/>
    <mergeCell ref="G4:Q4"/>
    <mergeCell ref="L5:Q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26" sqref="B26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297</v>
      </c>
    </row>
    <row r="2" ht="27.75" customHeight="1" spans="1:14">
      <c r="A2" s="55" t="s">
        <v>298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"单位名称："&amp;"云南省农业农村社会事业发展中心"</f>
        <v>单位名称：云南省农业农村社会事业发展中心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121</v>
      </c>
    </row>
    <row r="4" ht="15.75" customHeight="1" spans="1:14">
      <c r="A4" s="9" t="s">
        <v>269</v>
      </c>
      <c r="B4" s="71" t="s">
        <v>299</v>
      </c>
      <c r="C4" s="71" t="s">
        <v>300</v>
      </c>
      <c r="D4" s="72" t="s">
        <v>137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275</v>
      </c>
      <c r="G5" s="76" t="s">
        <v>276</v>
      </c>
      <c r="H5" s="77" t="s">
        <v>277</v>
      </c>
      <c r="I5" s="78" t="s">
        <v>278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144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96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266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301</v>
      </c>
    </row>
    <row r="2" ht="27.75" customHeight="1" spans="1:24">
      <c r="A2" s="55" t="s">
        <v>302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"单位名称："&amp;"云南省农业农村社会事业发展中心"</f>
        <v>单位名称：云南省农业农村社会事业发展中心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121</v>
      </c>
    </row>
    <row r="4" ht="19.5" customHeight="1" spans="1:24">
      <c r="A4" s="15" t="s">
        <v>303</v>
      </c>
      <c r="B4" s="10" t="s">
        <v>137</v>
      </c>
      <c r="C4" s="11"/>
      <c r="D4" s="11"/>
      <c r="E4" s="61" t="s">
        <v>304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305</v>
      </c>
      <c r="E5" s="61" t="s">
        <v>306</v>
      </c>
      <c r="F5" s="61" t="s">
        <v>307</v>
      </c>
      <c r="G5" s="61" t="s">
        <v>308</v>
      </c>
      <c r="H5" s="61" t="s">
        <v>309</v>
      </c>
      <c r="I5" s="61" t="s">
        <v>310</v>
      </c>
      <c r="J5" s="61" t="s">
        <v>311</v>
      </c>
      <c r="K5" s="61" t="s">
        <v>312</v>
      </c>
      <c r="L5" s="61" t="s">
        <v>313</v>
      </c>
      <c r="M5" s="61" t="s">
        <v>314</v>
      </c>
      <c r="N5" s="61" t="s">
        <v>315</v>
      </c>
      <c r="O5" s="61" t="s">
        <v>316</v>
      </c>
      <c r="P5" s="61" t="s">
        <v>317</v>
      </c>
      <c r="Q5" s="61" t="s">
        <v>318</v>
      </c>
      <c r="R5" s="61" t="s">
        <v>319</v>
      </c>
      <c r="S5" s="61" t="s">
        <v>320</v>
      </c>
      <c r="T5" s="61" t="s">
        <v>321</v>
      </c>
      <c r="U5" s="61" t="s">
        <v>322</v>
      </c>
      <c r="V5" s="61" t="s">
        <v>323</v>
      </c>
      <c r="W5" s="61" t="s">
        <v>324</v>
      </c>
      <c r="X5" s="61" t="s">
        <v>325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266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3" sqref="A13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326</v>
      </c>
    </row>
    <row r="2" ht="28.5" customHeight="1" spans="1:10">
      <c r="A2" s="44" t="s">
        <v>327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"单位名称："&amp;"云南省农业农村社会事业发展中心"</f>
        <v>单位名称：云南省农业农村社会事业发展中心</v>
      </c>
    </row>
    <row r="4" ht="44.25" customHeight="1" spans="1:10">
      <c r="A4" s="46" t="s">
        <v>216</v>
      </c>
      <c r="B4" s="46" t="s">
        <v>217</v>
      </c>
      <c r="C4" s="46" t="s">
        <v>218</v>
      </c>
      <c r="D4" s="46" t="s">
        <v>219</v>
      </c>
      <c r="E4" s="46" t="s">
        <v>220</v>
      </c>
      <c r="F4" s="47" t="s">
        <v>221</v>
      </c>
      <c r="G4" s="46" t="s">
        <v>222</v>
      </c>
      <c r="H4" s="47" t="s">
        <v>223</v>
      </c>
      <c r="I4" s="47" t="s">
        <v>224</v>
      </c>
      <c r="J4" s="46" t="s">
        <v>225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15" customHeight="1" spans="1:10">
      <c r="A8" t="s">
        <v>266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B26" sqref="B26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328</v>
      </c>
    </row>
    <row r="2" ht="30.65" customHeight="1" spans="1:8">
      <c r="A2" s="35" t="s">
        <v>329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"单位名称："&amp;"云南省农业农村社会事业发展中心"</f>
        <v>单位名称：云南省农业农村社会事业发展中心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130</v>
      </c>
      <c r="B4" s="36" t="s">
        <v>330</v>
      </c>
      <c r="C4" s="36" t="s">
        <v>331</v>
      </c>
      <c r="D4" s="36" t="s">
        <v>332</v>
      </c>
      <c r="E4" s="36" t="s">
        <v>333</v>
      </c>
      <c r="F4" s="36" t="s">
        <v>334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273</v>
      </c>
      <c r="G5" s="36" t="s">
        <v>335</v>
      </c>
      <c r="H5" s="36" t="s">
        <v>336</v>
      </c>
    </row>
    <row r="6" ht="18.75" customHeight="1" spans="1:8">
      <c r="A6" s="37" t="s">
        <v>113</v>
      </c>
      <c r="B6" s="37" t="s">
        <v>114</v>
      </c>
      <c r="C6" s="37" t="s">
        <v>115</v>
      </c>
      <c r="D6" s="37" t="s">
        <v>116</v>
      </c>
      <c r="E6" s="37" t="s">
        <v>117</v>
      </c>
      <c r="F6" s="37" t="s">
        <v>118</v>
      </c>
      <c r="G6" s="37" t="s">
        <v>337</v>
      </c>
      <c r="H6" s="37" t="s">
        <v>338</v>
      </c>
    </row>
    <row r="7" ht="29.9" customHeight="1" spans="1:8">
      <c r="A7" s="38" t="s">
        <v>45</v>
      </c>
      <c r="B7" s="38" t="s">
        <v>339</v>
      </c>
      <c r="C7" s="38" t="s">
        <v>287</v>
      </c>
      <c r="D7" s="38" t="s">
        <v>286</v>
      </c>
      <c r="E7" s="36" t="s">
        <v>288</v>
      </c>
      <c r="F7" s="39">
        <v>2</v>
      </c>
      <c r="G7" s="40">
        <v>1500</v>
      </c>
      <c r="H7" s="40">
        <v>3000</v>
      </c>
    </row>
    <row r="8" ht="29.9" customHeight="1" spans="1:8">
      <c r="A8" s="38" t="s">
        <v>45</v>
      </c>
      <c r="B8" s="38" t="s">
        <v>340</v>
      </c>
      <c r="C8" s="38" t="s">
        <v>293</v>
      </c>
      <c r="D8" s="38" t="s">
        <v>292</v>
      </c>
      <c r="E8" s="36" t="s">
        <v>341</v>
      </c>
      <c r="F8" s="39">
        <v>5</v>
      </c>
      <c r="G8" s="40">
        <v>1200</v>
      </c>
      <c r="H8" s="40">
        <v>6000</v>
      </c>
    </row>
    <row r="9" ht="29.9" customHeight="1" spans="1:8">
      <c r="A9" s="38" t="s">
        <v>45</v>
      </c>
      <c r="B9" s="38" t="s">
        <v>340</v>
      </c>
      <c r="C9" s="38" t="s">
        <v>290</v>
      </c>
      <c r="D9" s="38" t="s">
        <v>289</v>
      </c>
      <c r="E9" s="36" t="s">
        <v>291</v>
      </c>
      <c r="F9" s="39">
        <v>5</v>
      </c>
      <c r="G9" s="40">
        <v>500</v>
      </c>
      <c r="H9" s="40">
        <v>2500</v>
      </c>
    </row>
    <row r="10" ht="20.15" customHeight="1" spans="1:8">
      <c r="A10" s="36" t="s">
        <v>30</v>
      </c>
      <c r="B10" s="36"/>
      <c r="C10" s="36"/>
      <c r="D10" s="36"/>
      <c r="E10" s="36"/>
      <c r="F10" s="39">
        <v>12</v>
      </c>
      <c r="G10" s="40"/>
      <c r="H10" s="40">
        <v>11500</v>
      </c>
    </row>
    <row r="11" ht="19.5" customHeight="1" spans="1:8">
      <c r="A11" s="38" t="s">
        <v>342</v>
      </c>
      <c r="B11" s="38"/>
      <c r="C11" s="38"/>
      <c r="D11" s="38"/>
      <c r="E11" s="38"/>
      <c r="F11" s="41"/>
      <c r="G11" s="42"/>
      <c r="H11" s="42"/>
    </row>
  </sheetData>
  <mergeCells count="9">
    <mergeCell ref="A2:H2"/>
    <mergeCell ref="F4:H4"/>
    <mergeCell ref="A10:E10"/>
    <mergeCell ref="A11:H1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topLeftCell="A5" workbookViewId="0">
      <selection activeCell="C20" sqref="C20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343</v>
      </c>
    </row>
    <row r="2" ht="27.75" customHeight="1" spans="1:11">
      <c r="A2" s="26" t="s">
        <v>344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"单位名称："&amp;"云南省农业农村社会事业发展中心"</f>
        <v>单位名称：云南省农业农村社会事业发展中心</v>
      </c>
      <c r="B3" s="5"/>
      <c r="C3" s="5"/>
      <c r="D3" s="5"/>
      <c r="E3" s="5"/>
      <c r="F3" s="5"/>
      <c r="G3" s="5"/>
      <c r="H3" s="6"/>
      <c r="I3" s="6"/>
      <c r="J3" s="6"/>
      <c r="K3" s="7" t="s">
        <v>121</v>
      </c>
    </row>
    <row r="4" ht="21.75" customHeight="1" spans="1:11">
      <c r="A4" s="8" t="s">
        <v>200</v>
      </c>
      <c r="B4" s="8" t="s">
        <v>132</v>
      </c>
      <c r="C4" s="8" t="s">
        <v>201</v>
      </c>
      <c r="D4" s="9" t="s">
        <v>133</v>
      </c>
      <c r="E4" s="9" t="s">
        <v>134</v>
      </c>
      <c r="F4" s="9" t="s">
        <v>135</v>
      </c>
      <c r="G4" s="9" t="s">
        <v>136</v>
      </c>
      <c r="H4" s="15" t="s">
        <v>30</v>
      </c>
      <c r="I4" s="10" t="s">
        <v>345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96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18" customHeight="1" spans="1:11">
      <c r="A11" t="s">
        <v>266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B26" sqref="B26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346</v>
      </c>
    </row>
    <row r="2" ht="27.75" customHeight="1" spans="1:7">
      <c r="A2" s="3" t="s">
        <v>347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"单位名称："&amp;"云南省农业农村社会事业发展中心"</f>
        <v>单位名称：云南省农业农村社会事业发展中心</v>
      </c>
      <c r="B3" s="5"/>
      <c r="C3" s="5"/>
      <c r="D3" s="5"/>
      <c r="E3" s="6"/>
      <c r="F3" s="6"/>
      <c r="G3" s="7" t="s">
        <v>121</v>
      </c>
    </row>
    <row r="4" ht="21.75" customHeight="1" spans="1:7">
      <c r="A4" s="8" t="s">
        <v>201</v>
      </c>
      <c r="B4" s="8" t="s">
        <v>200</v>
      </c>
      <c r="C4" s="8" t="s">
        <v>132</v>
      </c>
      <c r="D4" s="9" t="s">
        <v>348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349</v>
      </c>
      <c r="F5" s="9" t="s">
        <v>350</v>
      </c>
      <c r="G5" s="9" t="s">
        <v>351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351000</v>
      </c>
      <c r="F8" s="22">
        <v>351000</v>
      </c>
      <c r="G8" s="22">
        <v>351000</v>
      </c>
    </row>
    <row r="9" ht="29.9" customHeight="1" spans="1:7">
      <c r="A9" s="20"/>
      <c r="B9" s="20" t="s">
        <v>352</v>
      </c>
      <c r="C9" s="20" t="s">
        <v>211</v>
      </c>
      <c r="D9" s="20" t="s">
        <v>353</v>
      </c>
      <c r="E9" s="22">
        <v>351000</v>
      </c>
      <c r="F9" s="22">
        <v>351000</v>
      </c>
      <c r="G9" s="22">
        <v>351000</v>
      </c>
    </row>
    <row r="10" ht="18.75" customHeight="1" spans="1:7">
      <c r="A10" s="23" t="s">
        <v>30</v>
      </c>
      <c r="B10" s="24" t="s">
        <v>354</v>
      </c>
      <c r="C10" s="24"/>
      <c r="D10" s="25"/>
      <c r="E10" s="22">
        <v>351000</v>
      </c>
      <c r="F10" s="22">
        <v>351000</v>
      </c>
      <c r="G10" s="22">
        <v>351000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2026-02-11T06:22:00Z</dcterms:created>
  <dcterms:modified xsi:type="dcterms:W3CDTF">2026-02-13T08:36:01Z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CB0296A3F28C4420B660990374F41C21_13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