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<sst xmlns="http://schemas.openxmlformats.org/spreadsheetml/2006/main" count="759" uniqueCount="347">
  <si>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</si>
  <si>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</si>
  <si>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</si>
  <si>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</si>
  <si>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</si>
  <si>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</si>
  <si>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</si>
  <si>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</si>
  <si>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</si>
  <si>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</si>
  <si>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</si>
  <si>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</si>
  <si>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</si>
  <si>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</si>
  <si>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</si>
  <si>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</si>
  <si>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</si>
  <si>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</si>
  <si>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</si>
  <si>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</si>
  <si>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</si>
  <si>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</si>
  <si>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</si>
  <si>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</si>
  <si>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</si>
  <si>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</si>
  <si>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</si>
  <si>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</si>
  <si>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</si>
  <si>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</si>
  <si>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</si>
  <si>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</si>
  <si>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</si>
  <si>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</si>
  <si>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</si>
  <si>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</si>
  <si>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</si>
  <si>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</si>
  <si>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</si>
  <si>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</si>
  <si>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</si>
  <si>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</si>
  <si>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</si>
  <si>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</si>
  <si>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125015</t>
  </si>
  <si>
    <t>云南省兽医生物制品研制中心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</si>
  <si>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</si>
  <si>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</si>
  <si>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</si>
  <si>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</si>
  <si>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</si>
  <si>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</si>
  <si>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</si>
  <si>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</si>
  <si>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</si>
  <si>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</si>
  <si>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</si>
  <si>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</si>
  <si>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</si>
  <si>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</si>
  <si>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</si>
  <si>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</si>
  <si>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</si>
  <si>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</si>
  <si>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</si>
  <si>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</si>
  <si>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</si>
  <si>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</si>
  <si>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</si>
  <si>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</si>
  <si>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</si>
  <si>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</si>
  <si>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</si>
  <si>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</si>
  <si>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</si>
  <si>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</si>
  <si>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</si>
  <si>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</si>
  <si>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</si>
  <si>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</si>
  <si>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</si>
  <si>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</si>
  <si>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</si>
  <si>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</si>
  <si>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</si>
  <si>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</si>
  <si>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2130106</t>
  </si>
  <si>
    <t>科技转化与推广服务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</si>
  <si>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</si>
  <si>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</si>
  <si>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</si>
  <si>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</si>
  <si>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</si>
  <si>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</si>
  <si>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</si>
  <si>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</si>
  <si>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</si>
  <si>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</si>
  <si>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</si>
  <si>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</si>
  <si>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</si>
  <si>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</si>
  <si>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</si>
  <si>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</si>
  <si>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</si>
  <si>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</si>
  <si>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</si>
  <si>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</si>
  <si>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</si>
  <si>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</si>
  <si>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</si>
  <si>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</si>
  <si>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</si>
  <si>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</si>
  <si>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</si>
  <si>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</si>
  <si>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</si>
  <si>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</si>
  <si>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</si>
  <si>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</si>
  <si>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</si>
  <si>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</si>
  <si>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</si>
  <si>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</si>
  <si>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</si>
  <si>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</si>
  <si>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</si>
  <si>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</si>
  <si>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</si>
  <si>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</si>
  <si>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</si>
  <si>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</si>
  <si>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</si>
  <si>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</si>
  <si>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</si>
  <si>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</si>
  <si>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</si>
  <si>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</si>
  <si>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</si>
  <si>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</si>
  <si>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</si>
  <si>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</si>
  <si>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</si>
  <si>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530000210000000039824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</si>
  <si>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</si>
  <si>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</si>
  <si>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</si>
  <si>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</si>
  <si>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</si>
  <si>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</si>
  <si>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</si>
  <si>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</si>
  <si>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</si>
  <si>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530000210000000039825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</si>
  <si>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</si>
  <si>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</si>
  <si>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</si>
  <si>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</si>
  <si>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</si>
  <si>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</si>
  <si>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</si>
  <si>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</si>
  <si>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</si>
  <si>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530000210000000041350</t>
  </si>
  <si>
    <t>30113</t>
  </si>
  <si>
    <t>530000210000000041351</t>
  </si>
  <si>
    <t>对个人和家庭的补助</t>
  </si>
  <si>
    <t>30305</t>
  </si>
  <si>
    <t>生活补助</t>
  </si>
  <si>
    <t>530000210000000041353</t>
  </si>
  <si>
    <t>公车购置及运维费</t>
  </si>
  <si>
    <t>30231</t>
  </si>
  <si>
    <t>公务用车运行维护费</t>
  </si>
  <si>
    <t>530000210000000041355</t>
  </si>
  <si>
    <t>30217</t>
  </si>
  <si>
    <t>530000210000000041357</t>
  </si>
  <si>
    <t>工会经费</t>
  </si>
  <si>
    <t>30228</t>
  </si>
  <si>
    <t>530000210000000041358</t>
  </si>
  <si>
    <t>一般公用经费</t>
  </si>
  <si>
    <t>30299</t>
  </si>
  <si>
    <t>其他商品和服务支出</t>
  </si>
  <si>
    <t>30201</t>
  </si>
  <si>
    <t>办公费</t>
  </si>
  <si>
    <t>30207</t>
  </si>
  <si>
    <t>邮电费</t>
  </si>
  <si>
    <t>30211</t>
  </si>
  <si>
    <t>差旅费</t>
  </si>
  <si>
    <t>30213</t>
  </si>
  <si>
    <t>维修（护）费</t>
  </si>
  <si>
    <t>31002</t>
  </si>
  <si>
    <t>办公设备购置</t>
  </si>
  <si>
    <t>31003</t>
  </si>
  <si>
    <t>专用设备购置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</si>
  <si>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</si>
  <si>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</si>
  <si>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</si>
  <si>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</si>
  <si>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</si>
  <si>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</si>
  <si>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口蹄疫疫苗研究实验专项经费</t>
  </si>
  <si>
    <t>事业发展类</t>
  </si>
  <si>
    <t>530000200000000008053</t>
  </si>
  <si>
    <t>30214</t>
  </si>
  <si>
    <t>租赁费</t>
  </si>
  <si>
    <t>30218</t>
  </si>
  <si>
    <t>专用材料费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</si>
  <si>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</si>
  <si>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</si>
  <si>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</si>
  <si>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</si>
  <si>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</si>
  <si>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</si>
  <si>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</si>
  <si>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</si>
  <si>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</si>
  <si>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</si>
  <si>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</si>
  <si>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</si>
  <si>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2026年年度目标：一是完成现保存口蹄疫种毒资源的复壮与分子生物学解析。重点开展2个关键毒株的复壮培养与生物学鉴定，完成VP1基因测序及遗传进化分析，为疫苗研发和毒株选育提供科学依据，毒株复壮与基因测序完成率达100%。
二是建立覆盖边境县（市）的主动监测网络并开展流行病学研究。组织实施边境区域样品采集与PCR检测，计划完成样本检测超过2000份，全面掌握口蹄疫病毒流行态势与血清型分布，形成疫情分析报告，为边境防控策略制定提供数据支撑。
三是推动兽医实验室检测能力整体提升。通过采购全自动核酸提取仪等核心设备并完成安装调试，优化实验室运行管理制度，组织开展技术培训100人次，全面提升检测水平与人员专业能力，实现核心实验流程的标准化和智能化。</t>
  </si>
  <si>
    <t>产出指标</t>
  </si>
  <si>
    <t>数量指标</t>
  </si>
  <si>
    <t>完成毒株复壮及基因测序分析研究</t>
  </si>
  <si>
    <t>=</t>
  </si>
  <si>
    <t>个</t>
  </si>
  <si>
    <t>定量指标</t>
  </si>
  <si>
    <t>疫苗保种及毒种病原分子生物学分析研究：完成2个毒株复壮、鉴定的全部项目；完成口蹄疫病毒VP1基因的测序分析研究。</t>
  </si>
  <si>
    <t xml:space="preserve">2026年年度目标：一是完成现保存口蹄疫种毒资源的复壮与分子生物学解析。重点开展2个关键毒株的复壮培养与生物学鉴定，完成VP1基因测序及遗传进化分析，为疫苗研发和毒株选育提供科学依据，毒株复壮与基因测序完成率达100%。
二是建立覆盖边境县市的主动监测网络并开展流行病学研究。组织实施边境区域样品采集与PCR检测，计划完成样本检测超过2000份，全面掌握口蹄疫病毒流行态势与血清型分布，形成疫情分析报告，为边境防控策略制定提供数据支撑。
三是推动兽医实验室检测能力整体提升。通过采购全自动核酸提取仪等核心设备并完成安装调试，优化实验室运行管理制度，组织开展技术培训100人次，全面提升检测水平与人员专业能力，实现核心实验流程的标准化和智能化。 </t>
  </si>
  <si>
    <t>完成边境样品的采样及检测工作</t>
  </si>
  <si>
    <t>&gt;=</t>
  </si>
  <si>
    <t>2000</t>
  </si>
  <si>
    <t>边境口蹄疫疫病监测及流行病学研究：完成边境县市样品的采样工作，并将采集的样品进行口蹄疫抗原检测，分析边境县市口蹄疫病毒的流行情况。</t>
  </si>
  <si>
    <t>质量指标</t>
  </si>
  <si>
    <t>完成实验室完善及能力提升</t>
  </si>
  <si>
    <t>100</t>
  </si>
  <si>
    <t>%</t>
  </si>
  <si>
    <t>设备验收合格。</t>
  </si>
  <si>
    <t>组织开展技术培训100人次</t>
  </si>
  <si>
    <t>人次</t>
  </si>
  <si>
    <t>完成100人次的人员培训。</t>
  </si>
  <si>
    <t>毒株复壮与基因测序完成情况</t>
  </si>
  <si>
    <t>毒株复壮与基因测序完成率达100%。</t>
  </si>
  <si>
    <t>效益指标</t>
  </si>
  <si>
    <t>可持续影响</t>
  </si>
  <si>
    <t>项目实施的完成</t>
  </si>
  <si>
    <t>100%</t>
  </si>
  <si>
    <t>定性指标</t>
  </si>
  <si>
    <t>完成2个毒株复壮、鉴定的全部项目及口蹄疫病毒VP1基因的测序分析研究；完成边境县市样品的采样工作进行RT-PCR实验及测序；完成实验室完善及能力提升，包括设施设备维护维修及新增设备的添置安装。</t>
  </si>
  <si>
    <t>预算06表</t>
  </si>
  <si>
    <t>2026年政府性基金预算支出预算表</t>
  </si>
  <si>
    <t>政府性基金预算支出</t>
  </si>
  <si>
    <t>单位无此预算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</si>
  <si>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</si>
  <si>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</si>
  <si>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</si>
  <si>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</si>
  <si>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</si>
  <si>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</si>
  <si>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</si>
  <si>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</si>
  <si>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</si>
  <si>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</si>
  <si>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</si>
  <si>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</si>
  <si>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实验凳</t>
  </si>
  <si>
    <t>A05010304 教学、实验椅凳</t>
  </si>
  <si>
    <t>实验操作台</t>
  </si>
  <si>
    <t>A05010203 教学、实验用桌</t>
  </si>
  <si>
    <t>张</t>
  </si>
  <si>
    <t>公务用车燃油费</t>
  </si>
  <si>
    <t>C23120302 车辆加油、添加燃料服务</t>
  </si>
  <si>
    <t>项</t>
  </si>
  <si>
    <t>公务用车维修保养费</t>
  </si>
  <si>
    <t>C23120301 车辆维修和保养服务</t>
  </si>
  <si>
    <t>公务用车保险费</t>
  </si>
  <si>
    <t>C1804010201 机动车保险服务</t>
  </si>
  <si>
    <t>办公椅</t>
  </si>
  <si>
    <t>A05010301 办公椅</t>
  </si>
  <si>
    <t>把</t>
  </si>
  <si>
    <t>复印纸</t>
  </si>
  <si>
    <t>A05040101 复印纸</t>
  </si>
  <si>
    <t>包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</si>
  <si>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</si>
  <si>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</si>
  <si>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</si>
  <si>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</si>
  <si>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</si>
  <si>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</si>
  <si>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</si>
  <si>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</si>
  <si>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</si>
  <si>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</si>
  <si>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</si>
  <si>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</si>
  <si>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</si>
  <si>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</si>
  <si>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</si>
  <si>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</si>
  <si>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</si>
  <si>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</si>
  <si>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</si>
  <si>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</si>
  <si>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</si>
  <si>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</si>
  <si>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</si>
  <si>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</si>
  <si>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</si>
  <si>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</si>
  <si>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</si>
  <si>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</si>
  <si>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</si>
  <si>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</si>
  <si>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</si>
  <si>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</si>
  <si>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</si>
  <si>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</si>
  <si>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</si>
  <si>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</si>
  <si>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</si>
  <si>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</si>
  <si>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</si>
  <si>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</si>
  <si>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</si>
  <si>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</si>
  <si>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</si>
  <si>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A02019900 其他信息化设备</t>
  </si>
  <si>
    <t>智能门禁装置</t>
  </si>
  <si>
    <t>套</t>
  </si>
  <si>
    <t>A02052303 冷藏箱柜</t>
  </si>
  <si>
    <t>冰箱</t>
  </si>
  <si>
    <t>台</t>
  </si>
  <si>
    <t>A02100419 样品前处理及制备仪器</t>
  </si>
  <si>
    <t>全自动旋转式核酸提取仪</t>
  </si>
  <si>
    <t>家具和用品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</si>
  <si>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</si>
  <si>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</si>
  <si>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</si>
  <si>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</si>
  <si>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</si>
  <si>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</si>
  <si>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</si>
  <si>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</si>
  <si>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</si>
  <si>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</si>
  <si>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313 事业发展类</t>
  </si>
  <si>
    <t>本级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</si>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</sst>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m/dd\ hh:mm:ss"/>
    <numFmt numFmtId="178" formatCode="#,##0;\-#,##0;;@"/>
    <numFmt numFmtId="179" formatCode="#,##0.00;\-#,##0.00;;@"/>
    <numFmt numFmtId="180" formatCode="hh:mm:ss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49" fontId="7" fillId="0" borderId="7">
      <alignment horizontal="left" vertical="center" wrapText="1"/>
    </xf>
    <xf numFmtId="180" fontId="7" fillId="0" borderId="7">
      <alignment horizontal="right" vertical="center"/>
    </xf>
  </cellStyleXfs>
  <cellXfs count="177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9" fontId="5" fillId="0" borderId="7" xfId="53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5" applyBorder="1">
      <alignment horizontal="left" vertical="center" wrapText="1"/>
    </xf>
    <xf numFmtId="49" fontId="7" fillId="0" borderId="0" xfId="55" applyBorder="1" applyAlignment="1">
      <alignment horizontal="right" vertical="center" wrapText="1"/>
    </xf>
    <xf numFmtId="49" fontId="8" fillId="0" borderId="0" xfId="55" applyFont="1" applyBorder="1" applyAlignment="1">
      <alignment horizontal="center" vertical="center" wrapText="1"/>
    </xf>
    <xf numFmtId="49" fontId="7" fillId="0" borderId="0" xfId="55" applyFont="1" applyBorder="1">
      <alignment horizontal="left" vertical="center" wrapText="1"/>
    </xf>
    <xf numFmtId="49" fontId="9" fillId="0" borderId="7" xfId="55" applyFont="1" applyAlignment="1">
      <alignment horizontal="center" vertical="center" wrapText="1"/>
    </xf>
    <xf numFmtId="49" fontId="10" fillId="0" borderId="7" xfId="55" applyFont="1" applyAlignment="1">
      <alignment horizontal="center" vertical="center" wrapText="1"/>
    </xf>
    <xf numFmtId="49" fontId="9" fillId="0" borderId="7" xfId="55" applyFont="1">
      <alignment horizontal="left" vertical="center" wrapText="1"/>
    </xf>
    <xf numFmtId="178" fontId="7" fillId="0" borderId="7" xfId="51">
      <alignment horizontal="right" vertical="center"/>
    </xf>
    <xf numFmtId="179" fontId="7" fillId="0" borderId="7" xfId="53">
      <alignment horizontal="right" vertical="center"/>
    </xf>
    <xf numFmtId="178" fontId="7" fillId="0" borderId="7" xfId="0" applyNumberFormat="1" applyFont="1" applyBorder="1" applyAlignment="1">
      <alignment horizontal="left" vertical="center"/>
    </xf>
    <xf numFmtId="179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9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78" fontId="5" fillId="0" borderId="7" xfId="51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5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5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5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9" fontId="5" fillId="0" borderId="0" xfId="53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9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Style" xfId="49"/>
    <cellStyle name="DateTimeStyle" xfId="50"/>
    <cellStyle name="IntegralNumberStyle" xfId="51"/>
    <cellStyle name="MoneyStyle" xfId="52"/>
    <cellStyle name="NumberStyle" xfId="53"/>
    <cellStyle name="PercentStyle" xfId="54"/>
    <cellStyle name="TextStyle" xfId="55"/>
    <cellStyle name="Time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7" workbookViewId="0">
      <selection activeCell="A1" sqref="A1"/>
    </sheetView>
  </sheetViews>
  <sheetFormatPr defaultColWidth="8" defaultRowHeight="14.25" customHeight="1" outlineLevelCol="3"/>
  <cols>
    <col min="1" max="1" width="39.5583333333333" customWidth="1"/>
    <col min="2" max="2" width="46.3333333333333" customWidth="1"/>
    <col min="3" max="3" width="40.4416666666667" customWidth="1"/>
    <col min="4" max="4" width="50.2166666666667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69"/>
      <c r="C2" s="169"/>
      <c r="D2" s="169"/>
    </row>
    <row r="3" ht="21" customHeight="1" spans="1:4">
      <c r="A3" s="93" t="str">
        <f>"单位名称："&amp;"云南省兽医生物制品研制中心"</f>
        <v>单位名称：云南省兽医生物制品研制中心</v>
      </c>
      <c r="B3" s="134"/>
      <c r="C3" s="134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35" customHeight="1" spans="1:4">
      <c r="A7" s="145" t="s">
        <v>8</v>
      </c>
      <c r="B7" s="121">
        <v>6020302.99</v>
      </c>
      <c r="C7" s="111" t="str">
        <f>"一"&amp;"、"&amp;"社会保障和就业支出"</f>
        <v>一、社会保障和就业支出</v>
      </c>
      <c r="D7" s="121">
        <v>546113.68</v>
      </c>
    </row>
    <row r="8" ht="25.35" customHeight="1" spans="1:4">
      <c r="A8" s="145" t="s">
        <v>9</v>
      </c>
      <c r="B8" s="121"/>
      <c r="C8" s="111" t="str">
        <f>"二"&amp;"、"&amp;"卫生健康支出"</f>
        <v>二、卫生健康支出</v>
      </c>
      <c r="D8" s="121">
        <v>528591.69</v>
      </c>
    </row>
    <row r="9" ht="25.35" customHeight="1" spans="1:4">
      <c r="A9" s="145" t="s">
        <v>10</v>
      </c>
      <c r="B9" s="121"/>
      <c r="C9" s="111" t="str">
        <f>"三"&amp;"、"&amp;"农林水支出"</f>
        <v>三、农林水支出</v>
      </c>
      <c r="D9" s="121">
        <v>4589075.81</v>
      </c>
    </row>
    <row r="10" ht="25.35" customHeight="1" spans="1:4">
      <c r="A10" s="145" t="s">
        <v>11</v>
      </c>
      <c r="B10" s="88"/>
      <c r="C10" s="111" t="str">
        <f>"四"&amp;"、"&amp;"住房保障支出"</f>
        <v>四、住房保障支出</v>
      </c>
      <c r="D10" s="121">
        <v>401521.81</v>
      </c>
    </row>
    <row r="11" ht="25.35" customHeight="1" spans="1:4">
      <c r="A11" s="145" t="s">
        <v>12</v>
      </c>
      <c r="B11" s="121"/>
      <c r="C11" s="111"/>
      <c r="D11" s="121"/>
    </row>
    <row r="12" ht="25.35" customHeight="1" spans="1:4">
      <c r="A12" s="145" t="s">
        <v>13</v>
      </c>
      <c r="B12" s="88"/>
      <c r="C12" s="111"/>
      <c r="D12" s="121"/>
    </row>
    <row r="13" ht="25.35" customHeight="1" spans="1:4">
      <c r="A13" s="145" t="s">
        <v>14</v>
      </c>
      <c r="B13" s="88"/>
      <c r="C13" s="111"/>
      <c r="D13" s="121"/>
    </row>
    <row r="14" ht="25.35" customHeight="1" spans="1:4">
      <c r="A14" s="145" t="s">
        <v>15</v>
      </c>
      <c r="B14" s="88"/>
      <c r="C14" s="111"/>
      <c r="D14" s="121"/>
    </row>
    <row r="15" ht="25.35" customHeight="1" spans="1:4">
      <c r="A15" s="170" t="s">
        <v>16</v>
      </c>
      <c r="B15" s="88"/>
      <c r="C15" s="111"/>
      <c r="D15" s="121"/>
    </row>
    <row r="16" ht="25.35" customHeight="1" spans="1:4">
      <c r="A16" s="170" t="s">
        <v>17</v>
      </c>
      <c r="B16" s="121"/>
      <c r="C16" s="111"/>
      <c r="D16" s="121"/>
    </row>
    <row r="17" ht="25.35" customHeight="1" spans="1:4">
      <c r="A17" s="171" t="s">
        <v>18</v>
      </c>
      <c r="B17" s="141">
        <v>6020302.99</v>
      </c>
      <c r="C17" s="142" t="s">
        <v>19</v>
      </c>
      <c r="D17" s="141">
        <v>6065302.99</v>
      </c>
    </row>
    <row r="18" ht="25.35" customHeight="1" spans="1:4">
      <c r="A18" s="172" t="s">
        <v>20</v>
      </c>
      <c r="B18" s="141">
        <v>51223.2</v>
      </c>
      <c r="C18" s="173" t="s">
        <v>21</v>
      </c>
      <c r="D18" s="174">
        <v>6223.2</v>
      </c>
    </row>
    <row r="19" ht="25.35" customHeight="1" spans="1:4">
      <c r="A19" s="175" t="s">
        <v>22</v>
      </c>
      <c r="B19" s="121"/>
      <c r="C19" s="143" t="s">
        <v>22</v>
      </c>
      <c r="D19" s="88"/>
    </row>
    <row r="20" ht="25.35" customHeight="1" spans="1:4">
      <c r="A20" s="175" t="s">
        <v>23</v>
      </c>
      <c r="B20" s="121">
        <v>51223.2</v>
      </c>
      <c r="C20" s="143" t="s">
        <v>23</v>
      </c>
      <c r="D20" s="88">
        <v>6223.2</v>
      </c>
    </row>
    <row r="21" ht="25.35" customHeight="1" spans="1:4">
      <c r="A21" s="176" t="s">
        <v>24</v>
      </c>
      <c r="B21" s="141">
        <v>6071526.19</v>
      </c>
      <c r="C21" s="142" t="s">
        <v>25</v>
      </c>
      <c r="D21" s="137">
        <v>6071526.19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083333333333" customWidth="1"/>
    <col min="2" max="2" width="35.3333333333333" customWidth="1"/>
    <col min="3" max="19" width="16.2166666666667" customWidth="1"/>
  </cols>
  <sheetData>
    <row r="1" ht="12" customHeight="1" spans="1:19">
      <c r="A1" s="147"/>
      <c r="J1" s="148"/>
      <c r="R1" s="2" t="s">
        <v>26</v>
      </c>
    </row>
    <row r="2" ht="36" customHeight="1" spans="1:19">
      <c r="A2" s="149" t="s">
        <v>27</v>
      </c>
      <c r="B2" s="26"/>
      <c r="C2" s="26"/>
      <c r="D2" s="26"/>
      <c r="E2" s="26"/>
      <c r="F2" s="26"/>
      <c r="G2" s="26"/>
      <c r="H2" s="26"/>
      <c r="I2" s="26"/>
      <c r="J2" s="46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3" t="str">
        <f>"单位名称："&amp;"云南省兽医生物制品研制中心"</f>
        <v>单位名称：云南省兽医生物制品研制中心</v>
      </c>
      <c r="B3" s="6"/>
      <c r="C3" s="6"/>
      <c r="D3" s="6"/>
      <c r="E3" s="6"/>
      <c r="F3" s="6"/>
      <c r="G3" s="6"/>
      <c r="H3" s="6"/>
      <c r="I3" s="6"/>
      <c r="J3" s="150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1" t="s">
        <v>28</v>
      </c>
      <c r="B4" s="152" t="s">
        <v>29</v>
      </c>
      <c r="C4" s="152" t="s">
        <v>30</v>
      </c>
      <c r="D4" s="153" t="s">
        <v>31</v>
      </c>
      <c r="E4" s="154"/>
      <c r="F4" s="154"/>
      <c r="G4" s="154"/>
      <c r="H4" s="154"/>
      <c r="I4" s="154"/>
      <c r="J4" s="155"/>
      <c r="K4" s="154"/>
      <c r="L4" s="154"/>
      <c r="M4" s="154"/>
      <c r="N4" s="156"/>
      <c r="O4" s="156" t="s">
        <v>20</v>
      </c>
      <c r="P4" s="156"/>
      <c r="Q4" s="156"/>
      <c r="R4" s="156"/>
      <c r="S4" s="156"/>
    </row>
    <row r="5" ht="18" customHeight="1" spans="1:19">
      <c r="A5" s="157"/>
      <c r="B5" s="158"/>
      <c r="C5" s="158"/>
      <c r="D5" s="158" t="s">
        <v>32</v>
      </c>
      <c r="E5" s="158" t="s">
        <v>33</v>
      </c>
      <c r="F5" s="158" t="s">
        <v>34</v>
      </c>
      <c r="G5" s="158" t="s">
        <v>35</v>
      </c>
      <c r="H5" s="158" t="s">
        <v>36</v>
      </c>
      <c r="I5" s="159" t="s">
        <v>37</v>
      </c>
      <c r="J5" s="160"/>
      <c r="K5" s="159" t="s">
        <v>38</v>
      </c>
      <c r="L5" s="159" t="s">
        <v>39</v>
      </c>
      <c r="M5" s="159" t="s">
        <v>40</v>
      </c>
      <c r="N5" s="161" t="s">
        <v>41</v>
      </c>
      <c r="O5" s="162" t="s">
        <v>32</v>
      </c>
      <c r="P5" s="162" t="s">
        <v>33</v>
      </c>
      <c r="Q5" s="162" t="s">
        <v>34</v>
      </c>
      <c r="R5" s="162" t="s">
        <v>35</v>
      </c>
      <c r="S5" s="162" t="s">
        <v>42</v>
      </c>
    </row>
    <row r="6" ht="29.25" customHeight="1" spans="1:19">
      <c r="A6" s="163"/>
      <c r="B6" s="164"/>
      <c r="C6" s="164"/>
      <c r="D6" s="164"/>
      <c r="E6" s="164"/>
      <c r="F6" s="164"/>
      <c r="G6" s="164"/>
      <c r="H6" s="164"/>
      <c r="I6" s="165" t="s">
        <v>32</v>
      </c>
      <c r="J6" s="165" t="s">
        <v>43</v>
      </c>
      <c r="K6" s="165" t="s">
        <v>38</v>
      </c>
      <c r="L6" s="165" t="s">
        <v>39</v>
      </c>
      <c r="M6" s="165" t="s">
        <v>40</v>
      </c>
      <c r="N6" s="165" t="s">
        <v>41</v>
      </c>
      <c r="O6" s="165"/>
      <c r="P6" s="165"/>
      <c r="Q6" s="165"/>
      <c r="R6" s="165"/>
      <c r="S6" s="165"/>
    </row>
    <row r="7" ht="16.5" customHeight="1" spans="1:19">
      <c r="A7" s="131">
        <v>1</v>
      </c>
      <c r="B7" s="19">
        <v>2</v>
      </c>
      <c r="C7" s="19">
        <v>3</v>
      </c>
      <c r="D7" s="19">
        <v>4</v>
      </c>
      <c r="E7" s="131">
        <v>5</v>
      </c>
      <c r="F7" s="19">
        <v>6</v>
      </c>
      <c r="G7" s="19">
        <v>7</v>
      </c>
      <c r="H7" s="131">
        <v>8</v>
      </c>
      <c r="I7" s="19">
        <v>9</v>
      </c>
      <c r="J7" s="28">
        <v>10</v>
      </c>
      <c r="K7" s="28">
        <v>11</v>
      </c>
      <c r="L7" s="166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35" customHeight="1" spans="1:19">
      <c r="A8" s="29" t="s">
        <v>44</v>
      </c>
      <c r="B8" s="29" t="s">
        <v>45</v>
      </c>
      <c r="C8" s="22">
        <v>6071526.19</v>
      </c>
      <c r="D8" s="121">
        <v>6020302.99</v>
      </c>
      <c r="E8" s="88">
        <v>6020302.99</v>
      </c>
      <c r="F8" s="88"/>
      <c r="G8" s="88"/>
      <c r="H8" s="88"/>
      <c r="I8" s="88"/>
      <c r="J8" s="88"/>
      <c r="K8" s="88"/>
      <c r="L8" s="88"/>
      <c r="M8" s="88"/>
      <c r="N8" s="88"/>
      <c r="O8" s="88">
        <v>51223.2</v>
      </c>
      <c r="P8" s="88"/>
      <c r="Q8" s="88"/>
      <c r="R8" s="88"/>
      <c r="S8" s="88">
        <v>51223.2</v>
      </c>
    </row>
    <row r="9" ht="16.5" customHeight="1" spans="1:19">
      <c r="A9" s="167" t="s">
        <v>30</v>
      </c>
      <c r="B9" s="168"/>
      <c r="C9" s="121">
        <v>6071526.19</v>
      </c>
      <c r="D9" s="121">
        <v>6020302.99</v>
      </c>
      <c r="E9" s="88">
        <v>6020302.99</v>
      </c>
      <c r="F9" s="88"/>
      <c r="G9" s="88"/>
      <c r="H9" s="88"/>
      <c r="I9" s="88"/>
      <c r="J9" s="88"/>
      <c r="K9" s="88"/>
      <c r="L9" s="88"/>
      <c r="M9" s="88"/>
      <c r="N9" s="88"/>
      <c r="O9" s="88">
        <v>51223.2</v>
      </c>
      <c r="P9" s="88"/>
      <c r="Q9" s="88"/>
      <c r="R9" s="88"/>
      <c r="S9" s="88">
        <v>51223.2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workbookViewId="0">
      <selection activeCell="A1" sqref="A1"/>
    </sheetView>
  </sheetViews>
  <sheetFormatPr defaultColWidth="9.10833333333333" defaultRowHeight="14.25" customHeight="1"/>
  <cols>
    <col min="1" max="1" width="14.3333333333333" customWidth="1"/>
    <col min="2" max="2" width="32.5583333333333" customWidth="1"/>
    <col min="3" max="6" width="18.8833333333333" customWidth="1"/>
    <col min="7" max="7" width="21.3333333333333" customWidth="1"/>
    <col min="8" max="9" width="18.8833333333333" customWidth="1"/>
    <col min="10" max="10" width="17.8833333333333" customWidth="1"/>
    <col min="11" max="15" width="18.8833333333333" customWidth="1"/>
  </cols>
  <sheetData>
    <row r="1" ht="15.75" customHeight="1" spans="1:15">
      <c r="O1" s="55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1" t="str">
        <f>"单位名称："&amp;"云南省兽医生物制品研制中心"</f>
        <v>单位名称：云南省兽医生物制品研制中心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6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29" t="s">
        <v>59</v>
      </c>
      <c r="B7" s="29" t="s">
        <v>60</v>
      </c>
      <c r="C7" s="121">
        <v>546113.68</v>
      </c>
      <c r="D7" s="121">
        <v>546113.68</v>
      </c>
      <c r="E7" s="121">
        <v>546113.68</v>
      </c>
      <c r="F7" s="121"/>
      <c r="G7" s="88"/>
      <c r="H7" s="121"/>
      <c r="I7" s="121"/>
      <c r="J7" s="121"/>
      <c r="K7" s="121"/>
      <c r="L7" s="121"/>
      <c r="M7" s="88"/>
      <c r="N7" s="121"/>
      <c r="O7" s="121"/>
    </row>
    <row r="8" ht="20.25" customHeight="1" spans="1:15">
      <c r="A8" s="129" t="s">
        <v>61</v>
      </c>
      <c r="B8" s="129" t="s">
        <v>62</v>
      </c>
      <c r="C8" s="121">
        <v>520434.74</v>
      </c>
      <c r="D8" s="121">
        <v>520434.74</v>
      </c>
      <c r="E8" s="121">
        <v>520434.74</v>
      </c>
      <c r="F8" s="121"/>
      <c r="G8" s="88"/>
      <c r="H8" s="121"/>
      <c r="I8" s="121"/>
      <c r="J8" s="121"/>
      <c r="K8" s="121"/>
      <c r="L8" s="121"/>
      <c r="M8" s="88"/>
      <c r="N8" s="121"/>
      <c r="O8" s="121"/>
    </row>
    <row r="9" ht="20.25" customHeight="1" spans="1:15">
      <c r="A9" s="130" t="s">
        <v>63</v>
      </c>
      <c r="B9" s="130" t="s">
        <v>64</v>
      </c>
      <c r="C9" s="121">
        <v>20520</v>
      </c>
      <c r="D9" s="121">
        <v>20520</v>
      </c>
      <c r="E9" s="121">
        <v>20520</v>
      </c>
      <c r="F9" s="121"/>
      <c r="G9" s="88"/>
      <c r="H9" s="121"/>
      <c r="I9" s="121"/>
      <c r="J9" s="121"/>
      <c r="K9" s="121"/>
      <c r="L9" s="121"/>
      <c r="M9" s="88"/>
      <c r="N9" s="121"/>
      <c r="O9" s="121"/>
    </row>
    <row r="10" ht="20.25" customHeight="1" spans="1:15">
      <c r="A10" s="130" t="s">
        <v>65</v>
      </c>
      <c r="B10" s="130" t="s">
        <v>66</v>
      </c>
      <c r="C10" s="121">
        <v>499914.74</v>
      </c>
      <c r="D10" s="121">
        <v>499914.74</v>
      </c>
      <c r="E10" s="121">
        <v>499914.74</v>
      </c>
      <c r="F10" s="121"/>
      <c r="G10" s="88"/>
      <c r="H10" s="121"/>
      <c r="I10" s="121"/>
      <c r="J10" s="121"/>
      <c r="K10" s="121"/>
      <c r="L10" s="121"/>
      <c r="M10" s="88"/>
      <c r="N10" s="121"/>
      <c r="O10" s="121"/>
    </row>
    <row r="11" ht="20.25" customHeight="1" spans="1:15">
      <c r="A11" s="129" t="s">
        <v>67</v>
      </c>
      <c r="B11" s="129" t="s">
        <v>68</v>
      </c>
      <c r="C11" s="121">
        <v>25678.94</v>
      </c>
      <c r="D11" s="121">
        <v>25678.94</v>
      </c>
      <c r="E11" s="121">
        <v>25678.94</v>
      </c>
      <c r="F11" s="121"/>
      <c r="G11" s="88"/>
      <c r="H11" s="121"/>
      <c r="I11" s="121"/>
      <c r="J11" s="121"/>
      <c r="K11" s="121"/>
      <c r="L11" s="121"/>
      <c r="M11" s="88"/>
      <c r="N11" s="121"/>
      <c r="O11" s="121"/>
    </row>
    <row r="12" ht="20.25" customHeight="1" spans="1:15">
      <c r="A12" s="130" t="s">
        <v>69</v>
      </c>
      <c r="B12" s="130" t="s">
        <v>68</v>
      </c>
      <c r="C12" s="121">
        <v>25678.94</v>
      </c>
      <c r="D12" s="121">
        <v>25678.94</v>
      </c>
      <c r="E12" s="121">
        <v>25678.94</v>
      </c>
      <c r="F12" s="121"/>
      <c r="G12" s="88"/>
      <c r="H12" s="121"/>
      <c r="I12" s="121"/>
      <c r="J12" s="121"/>
      <c r="K12" s="121"/>
      <c r="L12" s="121"/>
      <c r="M12" s="88"/>
      <c r="N12" s="121"/>
      <c r="O12" s="121"/>
    </row>
    <row r="13" ht="20.25" customHeight="1" spans="1:15">
      <c r="A13" s="29" t="s">
        <v>70</v>
      </c>
      <c r="B13" s="29" t="s">
        <v>71</v>
      </c>
      <c r="C13" s="121">
        <v>528591.69</v>
      </c>
      <c r="D13" s="121">
        <v>528591.69</v>
      </c>
      <c r="E13" s="121">
        <v>528591.69</v>
      </c>
      <c r="F13" s="121"/>
      <c r="G13" s="88"/>
      <c r="H13" s="121"/>
      <c r="I13" s="121"/>
      <c r="J13" s="121"/>
      <c r="K13" s="121"/>
      <c r="L13" s="121"/>
      <c r="M13" s="88"/>
      <c r="N13" s="121"/>
      <c r="O13" s="121"/>
    </row>
    <row r="14" ht="20.25" customHeight="1" spans="1:15">
      <c r="A14" s="129" t="s">
        <v>72</v>
      </c>
      <c r="B14" s="129" t="s">
        <v>73</v>
      </c>
      <c r="C14" s="121">
        <v>528591.69</v>
      </c>
      <c r="D14" s="121">
        <v>528591.69</v>
      </c>
      <c r="E14" s="121">
        <v>528591.69</v>
      </c>
      <c r="F14" s="121"/>
      <c r="G14" s="88"/>
      <c r="H14" s="121"/>
      <c r="I14" s="121"/>
      <c r="J14" s="121"/>
      <c r="K14" s="121"/>
      <c r="L14" s="121"/>
      <c r="M14" s="88"/>
      <c r="N14" s="121"/>
      <c r="O14" s="121"/>
    </row>
    <row r="15" ht="20.25" customHeight="1" spans="1:15">
      <c r="A15" s="130" t="s">
        <v>74</v>
      </c>
      <c r="B15" s="130" t="s">
        <v>75</v>
      </c>
      <c r="C15" s="121">
        <v>240583.97</v>
      </c>
      <c r="D15" s="121">
        <v>240583.97</v>
      </c>
      <c r="E15" s="121">
        <v>240583.97</v>
      </c>
      <c r="F15" s="121"/>
      <c r="G15" s="88"/>
      <c r="H15" s="121"/>
      <c r="I15" s="121"/>
      <c r="J15" s="121"/>
      <c r="K15" s="121"/>
      <c r="L15" s="121"/>
      <c r="M15" s="88"/>
      <c r="N15" s="121"/>
      <c r="O15" s="121"/>
    </row>
    <row r="16" ht="20.25" customHeight="1" spans="1:15">
      <c r="A16" s="130" t="s">
        <v>76</v>
      </c>
      <c r="B16" s="130" t="s">
        <v>77</v>
      </c>
      <c r="C16" s="121">
        <v>274630.72</v>
      </c>
      <c r="D16" s="121">
        <v>274630.72</v>
      </c>
      <c r="E16" s="121">
        <v>274630.72</v>
      </c>
      <c r="F16" s="121"/>
      <c r="G16" s="88"/>
      <c r="H16" s="121"/>
      <c r="I16" s="121"/>
      <c r="J16" s="121"/>
      <c r="K16" s="121"/>
      <c r="L16" s="121"/>
      <c r="M16" s="88"/>
      <c r="N16" s="121"/>
      <c r="O16" s="121"/>
    </row>
    <row r="17" ht="20.25" customHeight="1" spans="1:15">
      <c r="A17" s="130" t="s">
        <v>78</v>
      </c>
      <c r="B17" s="130" t="s">
        <v>79</v>
      </c>
      <c r="C17" s="121">
        <v>13377</v>
      </c>
      <c r="D17" s="121">
        <v>13377</v>
      </c>
      <c r="E17" s="121">
        <v>13377</v>
      </c>
      <c r="F17" s="121"/>
      <c r="G17" s="88"/>
      <c r="H17" s="121"/>
      <c r="I17" s="121"/>
      <c r="J17" s="121"/>
      <c r="K17" s="121"/>
      <c r="L17" s="121"/>
      <c r="M17" s="88"/>
      <c r="N17" s="121"/>
      <c r="O17" s="121"/>
    </row>
    <row r="18" ht="20.25" customHeight="1" spans="1:15">
      <c r="A18" s="29" t="s">
        <v>80</v>
      </c>
      <c r="B18" s="29" t="s">
        <v>81</v>
      </c>
      <c r="C18" s="121">
        <v>4589075.81</v>
      </c>
      <c r="D18" s="121">
        <v>4544075.81</v>
      </c>
      <c r="E18" s="121">
        <v>3944075.81</v>
      </c>
      <c r="F18" s="121">
        <v>600000</v>
      </c>
      <c r="G18" s="88"/>
      <c r="H18" s="121"/>
      <c r="I18" s="121"/>
      <c r="J18" s="121">
        <v>45000</v>
      </c>
      <c r="K18" s="121"/>
      <c r="L18" s="121"/>
      <c r="M18" s="88"/>
      <c r="N18" s="121"/>
      <c r="O18" s="121">
        <v>45000</v>
      </c>
    </row>
    <row r="19" ht="20.25" customHeight="1" spans="1:15">
      <c r="A19" s="129" t="s">
        <v>82</v>
      </c>
      <c r="B19" s="129" t="s">
        <v>83</v>
      </c>
      <c r="C19" s="121">
        <v>4589075.81</v>
      </c>
      <c r="D19" s="121">
        <v>4544075.81</v>
      </c>
      <c r="E19" s="121">
        <v>3944075.81</v>
      </c>
      <c r="F19" s="121">
        <v>600000</v>
      </c>
      <c r="G19" s="88"/>
      <c r="H19" s="121"/>
      <c r="I19" s="121"/>
      <c r="J19" s="121">
        <v>45000</v>
      </c>
      <c r="K19" s="121"/>
      <c r="L19" s="121"/>
      <c r="M19" s="88"/>
      <c r="N19" s="121"/>
      <c r="O19" s="121">
        <v>45000</v>
      </c>
    </row>
    <row r="20" ht="20.25" customHeight="1" spans="1:15">
      <c r="A20" s="130" t="s">
        <v>84</v>
      </c>
      <c r="B20" s="130" t="s">
        <v>85</v>
      </c>
      <c r="C20" s="121">
        <v>3989075.81</v>
      </c>
      <c r="D20" s="121">
        <v>3944075.81</v>
      </c>
      <c r="E20" s="121">
        <v>3944075.81</v>
      </c>
      <c r="F20" s="121"/>
      <c r="G20" s="88"/>
      <c r="H20" s="121"/>
      <c r="I20" s="121"/>
      <c r="J20" s="121">
        <v>45000</v>
      </c>
      <c r="K20" s="121"/>
      <c r="L20" s="121"/>
      <c r="M20" s="88"/>
      <c r="N20" s="121"/>
      <c r="O20" s="121">
        <v>45000</v>
      </c>
    </row>
    <row r="21" ht="20.25" customHeight="1" spans="1:15">
      <c r="A21" s="130" t="s">
        <v>86</v>
      </c>
      <c r="B21" s="130" t="s">
        <v>87</v>
      </c>
      <c r="C21" s="121">
        <v>600000</v>
      </c>
      <c r="D21" s="121">
        <v>600000</v>
      </c>
      <c r="E21" s="121"/>
      <c r="F21" s="121">
        <v>600000</v>
      </c>
      <c r="G21" s="88"/>
      <c r="H21" s="121"/>
      <c r="I21" s="121"/>
      <c r="J21" s="121"/>
      <c r="K21" s="121"/>
      <c r="L21" s="121"/>
      <c r="M21" s="88"/>
      <c r="N21" s="121"/>
      <c r="O21" s="121"/>
    </row>
    <row r="22" ht="20.25" customHeight="1" spans="1:15">
      <c r="A22" s="29" t="s">
        <v>88</v>
      </c>
      <c r="B22" s="29" t="s">
        <v>89</v>
      </c>
      <c r="C22" s="121">
        <v>401521.81</v>
      </c>
      <c r="D22" s="121">
        <v>401521.81</v>
      </c>
      <c r="E22" s="121">
        <v>401521.81</v>
      </c>
      <c r="F22" s="121"/>
      <c r="G22" s="88"/>
      <c r="H22" s="121"/>
      <c r="I22" s="121"/>
      <c r="J22" s="121"/>
      <c r="K22" s="121"/>
      <c r="L22" s="121"/>
      <c r="M22" s="88"/>
      <c r="N22" s="121"/>
      <c r="O22" s="121"/>
    </row>
    <row r="23" ht="20.25" customHeight="1" spans="1:15">
      <c r="A23" s="129" t="s">
        <v>90</v>
      </c>
      <c r="B23" s="129" t="s">
        <v>91</v>
      </c>
      <c r="C23" s="121">
        <v>401521.81</v>
      </c>
      <c r="D23" s="121">
        <v>401521.81</v>
      </c>
      <c r="E23" s="121">
        <v>401521.81</v>
      </c>
      <c r="F23" s="121"/>
      <c r="G23" s="88"/>
      <c r="H23" s="121"/>
      <c r="I23" s="121"/>
      <c r="J23" s="121"/>
      <c r="K23" s="121"/>
      <c r="L23" s="121"/>
      <c r="M23" s="88"/>
      <c r="N23" s="121"/>
      <c r="O23" s="121"/>
    </row>
    <row r="24" ht="20.25" customHeight="1" spans="1:15">
      <c r="A24" s="130" t="s">
        <v>92</v>
      </c>
      <c r="B24" s="130" t="s">
        <v>93</v>
      </c>
      <c r="C24" s="121">
        <v>401521.81</v>
      </c>
      <c r="D24" s="121">
        <v>401521.81</v>
      </c>
      <c r="E24" s="121">
        <v>401521.81</v>
      </c>
      <c r="F24" s="121"/>
      <c r="G24" s="88"/>
      <c r="H24" s="121"/>
      <c r="I24" s="121"/>
      <c r="J24" s="121"/>
      <c r="K24" s="121"/>
      <c r="L24" s="121"/>
      <c r="M24" s="88"/>
      <c r="N24" s="121"/>
      <c r="O24" s="121"/>
    </row>
    <row r="25" ht="17.25" customHeight="1" spans="1:15">
      <c r="A25" s="104" t="s">
        <v>94</v>
      </c>
      <c r="B25" s="105" t="s">
        <v>94</v>
      </c>
      <c r="C25" s="121">
        <v>6065302.99</v>
      </c>
      <c r="D25" s="121">
        <v>6020302.99</v>
      </c>
      <c r="E25" s="121">
        <v>5420302.99</v>
      </c>
      <c r="F25" s="121">
        <v>600000</v>
      </c>
      <c r="G25" s="88"/>
      <c r="H25" s="121"/>
      <c r="I25" s="121"/>
      <c r="J25" s="121">
        <v>45000</v>
      </c>
      <c r="K25" s="121"/>
      <c r="L25" s="121"/>
      <c r="M25" s="88"/>
      <c r="N25" s="121"/>
      <c r="O25" s="121">
        <v>45000</v>
      </c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0833333333333" defaultRowHeight="14.25" customHeight="1" outlineLevelCol="3"/>
  <cols>
    <col min="1" max="1" width="49.3333333333333" customWidth="1"/>
    <col min="2" max="2" width="43.3333333333333" customWidth="1"/>
    <col min="3" max="3" width="48.5583333333333" customWidth="1"/>
    <col min="4" max="4" width="41.2166666666667" customWidth="1"/>
  </cols>
  <sheetData>
    <row r="1" customHeight="1" spans="1:4">
      <c r="D1" s="92" t="s">
        <v>95</v>
      </c>
    </row>
    <row r="2" ht="31.5" customHeight="1" spans="1:4">
      <c r="A2" s="45" t="s">
        <v>96</v>
      </c>
      <c r="B2" s="133"/>
      <c r="C2" s="133"/>
      <c r="D2" s="133"/>
    </row>
    <row r="3" ht="17.25" customHeight="1" spans="1:4">
      <c r="A3" s="4" t="str">
        <f>"单位名称："&amp;"云南省兽医生物制品研制中心"</f>
        <v>单位名称：云南省兽医生物制品研制中心</v>
      </c>
      <c r="B3" s="134"/>
      <c r="C3" s="134"/>
      <c r="D3" s="94" t="s">
        <v>2</v>
      </c>
    </row>
    <row r="4" ht="24.6" customHeight="1" spans="1:4">
      <c r="A4" s="10" t="s">
        <v>3</v>
      </c>
      <c r="B4" s="12"/>
      <c r="C4" s="10" t="s">
        <v>4</v>
      </c>
      <c r="D4" s="12"/>
    </row>
    <row r="5" ht="15.6" customHeight="1" spans="1:4">
      <c r="A5" s="15" t="s">
        <v>5</v>
      </c>
      <c r="B5" s="135" t="s">
        <v>6</v>
      </c>
      <c r="C5" s="15" t="s">
        <v>97</v>
      </c>
      <c r="D5" s="135" t="s">
        <v>6</v>
      </c>
    </row>
    <row r="6" ht="14.1" customHeight="1" spans="1:4">
      <c r="A6" s="18"/>
      <c r="B6" s="17"/>
      <c r="C6" s="18"/>
      <c r="D6" s="17"/>
    </row>
    <row r="7" ht="29.1" customHeight="1" spans="1:4">
      <c r="A7" s="136" t="s">
        <v>98</v>
      </c>
      <c r="B7" s="137">
        <v>6020302.99</v>
      </c>
      <c r="C7" s="138" t="s">
        <v>99</v>
      </c>
      <c r="D7" s="137">
        <v>6020302.99</v>
      </c>
    </row>
    <row r="8" ht="29.1" customHeight="1" spans="1:4">
      <c r="A8" s="139" t="s">
        <v>100</v>
      </c>
      <c r="B8" s="88">
        <v>6020302.99</v>
      </c>
      <c r="C8" s="111" t="str">
        <f>"（一）"&amp;"社会保障和就业支出"</f>
        <v>（一）社会保障和就业支出</v>
      </c>
      <c r="D8" s="88">
        <v>546113.68</v>
      </c>
    </row>
    <row r="9" ht="29.1" customHeight="1" spans="1:4">
      <c r="A9" s="139" t="s">
        <v>101</v>
      </c>
      <c r="B9" s="88"/>
      <c r="C9" s="111" t="str">
        <f>"（二）"&amp;"卫生健康支出"</f>
        <v>（二）卫生健康支出</v>
      </c>
      <c r="D9" s="88">
        <v>528591.69</v>
      </c>
    </row>
    <row r="10" ht="29.1" customHeight="1" spans="1:4">
      <c r="A10" s="139" t="s">
        <v>102</v>
      </c>
      <c r="B10" s="88"/>
      <c r="C10" s="111" t="str">
        <f>"（三）"&amp;"农林水支出"</f>
        <v>（三）农林水支出</v>
      </c>
      <c r="D10" s="88">
        <v>4544075.81</v>
      </c>
    </row>
    <row r="11" ht="29.1" customHeight="1" spans="1:4">
      <c r="A11" s="140" t="s">
        <v>103</v>
      </c>
      <c r="B11" s="141"/>
      <c r="C11" s="111" t="str">
        <f>"（四）"&amp;"住房保障支出"</f>
        <v>（四）住房保障支出</v>
      </c>
      <c r="D11" s="88">
        <v>401521.81</v>
      </c>
    </row>
    <row r="12" ht="29.1" customHeight="1" spans="1:4">
      <c r="A12" s="139" t="s">
        <v>100</v>
      </c>
      <c r="B12" s="121"/>
      <c r="C12" s="142"/>
      <c r="D12" s="141"/>
    </row>
    <row r="13" ht="29.1" customHeight="1" spans="1:4">
      <c r="A13" s="143" t="s">
        <v>101</v>
      </c>
      <c r="B13" s="121"/>
      <c r="C13" s="142"/>
      <c r="D13" s="141"/>
    </row>
    <row r="14" ht="29.1" customHeight="1" spans="1:4">
      <c r="A14" s="143" t="s">
        <v>102</v>
      </c>
      <c r="B14" s="141"/>
      <c r="C14" s="142"/>
      <c r="D14" s="141"/>
    </row>
    <row r="15" ht="29.1" customHeight="1" spans="1:4">
      <c r="A15" s="144"/>
      <c r="B15" s="141"/>
      <c r="C15" s="145" t="s">
        <v>104</v>
      </c>
      <c r="D15" s="141"/>
    </row>
    <row r="16" ht="29.1" customHeight="1" spans="1:4">
      <c r="A16" s="144" t="s">
        <v>105</v>
      </c>
      <c r="B16" s="141">
        <v>6020302.99</v>
      </c>
      <c r="C16" s="142" t="s">
        <v>25</v>
      </c>
      <c r="D16" s="141">
        <v>6020302.99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workbookViewId="0">
      <selection activeCell="A1" sqref="A1"/>
    </sheetView>
  </sheetViews>
  <sheetFormatPr defaultColWidth="9.10833333333333" defaultRowHeight="14.25" customHeight="1" outlineLevelCol="6"/>
  <cols>
    <col min="1" max="1" width="20.1083333333333" customWidth="1"/>
    <col min="2" max="2" width="37.3333333333333" customWidth="1"/>
    <col min="3" max="3" width="24.3333333333333" customWidth="1"/>
    <col min="4" max="6" width="25" customWidth="1"/>
    <col min="7" max="7" width="24.3333333333333" customWidth="1"/>
  </cols>
  <sheetData>
    <row r="1" ht="12" customHeight="1" spans="1:7">
      <c r="D1" s="107"/>
      <c r="F1" s="55"/>
      <c r="G1" s="55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"单位名称："&amp;"云南省兽医生物制品研制中心"</f>
        <v>单位名称：云南省兽医生物制品研制中心</v>
      </c>
      <c r="F3" s="103"/>
      <c r="G3" s="103" t="s">
        <v>2</v>
      </c>
    </row>
    <row r="4" ht="20.25" customHeight="1" spans="1:7">
      <c r="A4" s="123" t="s">
        <v>108</v>
      </c>
      <c r="B4" s="124"/>
      <c r="C4" s="125" t="s">
        <v>30</v>
      </c>
      <c r="D4" s="11" t="s">
        <v>57</v>
      </c>
      <c r="E4" s="11"/>
      <c r="F4" s="12"/>
      <c r="G4" s="125" t="s">
        <v>58</v>
      </c>
    </row>
    <row r="5" ht="20.25" customHeight="1" spans="1:7">
      <c r="A5" s="126" t="s">
        <v>48</v>
      </c>
      <c r="B5" s="127" t="s">
        <v>49</v>
      </c>
      <c r="C5" s="95"/>
      <c r="D5" s="95" t="s">
        <v>32</v>
      </c>
      <c r="E5" s="95" t="s">
        <v>109</v>
      </c>
      <c r="F5" s="95" t="s">
        <v>110</v>
      </c>
      <c r="G5" s="95"/>
    </row>
    <row r="6" ht="13.5" customHeight="1" spans="1:7">
      <c r="A6" s="128" t="s">
        <v>111</v>
      </c>
      <c r="B6" s="128" t="s">
        <v>112</v>
      </c>
      <c r="C6" s="128" t="s">
        <v>113</v>
      </c>
      <c r="D6" s="62"/>
      <c r="E6" s="128" t="s">
        <v>114</v>
      </c>
      <c r="F6" s="128" t="s">
        <v>115</v>
      </c>
      <c r="G6" s="128" t="s">
        <v>116</v>
      </c>
    </row>
    <row r="7" ht="18" customHeight="1" spans="1:7">
      <c r="A7" s="29" t="s">
        <v>59</v>
      </c>
      <c r="B7" s="29" t="s">
        <v>60</v>
      </c>
      <c r="C7" s="22">
        <v>546113.68</v>
      </c>
      <c r="D7" s="22">
        <v>546113.68</v>
      </c>
      <c r="E7" s="22">
        <v>525593.68</v>
      </c>
      <c r="F7" s="22">
        <v>20520</v>
      </c>
      <c r="G7" s="22"/>
    </row>
    <row r="8" ht="18" customHeight="1" spans="1:7">
      <c r="A8" s="29" t="s">
        <v>61</v>
      </c>
      <c r="B8" s="129" t="s">
        <v>62</v>
      </c>
      <c r="C8" s="22">
        <v>520434.74</v>
      </c>
      <c r="D8" s="22">
        <v>520434.74</v>
      </c>
      <c r="E8" s="22">
        <v>499914.74</v>
      </c>
      <c r="F8" s="22">
        <v>20520</v>
      </c>
      <c r="G8" s="22"/>
    </row>
    <row r="9" ht="18" customHeight="1" spans="1:7">
      <c r="A9" s="29" t="s">
        <v>63</v>
      </c>
      <c r="B9" s="130" t="s">
        <v>64</v>
      </c>
      <c r="C9" s="22">
        <v>20520</v>
      </c>
      <c r="D9" s="22">
        <v>20520</v>
      </c>
      <c r="E9" s="22"/>
      <c r="F9" s="22">
        <v>20520</v>
      </c>
      <c r="G9" s="22"/>
    </row>
    <row r="10" ht="18" customHeight="1" spans="1:7">
      <c r="A10" s="29" t="s">
        <v>65</v>
      </c>
      <c r="B10" s="130" t="s">
        <v>66</v>
      </c>
      <c r="C10" s="22">
        <v>499914.74</v>
      </c>
      <c r="D10" s="22">
        <v>499914.74</v>
      </c>
      <c r="E10" s="22">
        <v>499914.74</v>
      </c>
      <c r="F10" s="22"/>
      <c r="G10" s="22"/>
    </row>
    <row r="11" ht="18" customHeight="1" spans="1:7">
      <c r="A11" s="29" t="s">
        <v>67</v>
      </c>
      <c r="B11" s="129" t="s">
        <v>68</v>
      </c>
      <c r="C11" s="22">
        <v>25678.94</v>
      </c>
      <c r="D11" s="22">
        <v>25678.94</v>
      </c>
      <c r="E11" s="22">
        <v>25678.94</v>
      </c>
      <c r="F11" s="22"/>
      <c r="G11" s="22"/>
    </row>
    <row r="12" ht="18" customHeight="1" spans="1:7">
      <c r="A12" s="29" t="s">
        <v>69</v>
      </c>
      <c r="B12" s="130" t="s">
        <v>68</v>
      </c>
      <c r="C12" s="22">
        <v>25678.94</v>
      </c>
      <c r="D12" s="22">
        <v>25678.94</v>
      </c>
      <c r="E12" s="22">
        <v>25678.94</v>
      </c>
      <c r="F12" s="22"/>
      <c r="G12" s="22"/>
    </row>
    <row r="13" ht="18" customHeight="1" spans="1:7">
      <c r="A13" s="29" t="s">
        <v>70</v>
      </c>
      <c r="B13" s="29" t="s">
        <v>71</v>
      </c>
      <c r="C13" s="22">
        <v>528591.69</v>
      </c>
      <c r="D13" s="22">
        <v>528591.69</v>
      </c>
      <c r="E13" s="22">
        <v>528591.69</v>
      </c>
      <c r="F13" s="22"/>
      <c r="G13" s="22"/>
    </row>
    <row r="14" ht="18" customHeight="1" spans="1:7">
      <c r="A14" s="29" t="s">
        <v>72</v>
      </c>
      <c r="B14" s="129" t="s">
        <v>73</v>
      </c>
      <c r="C14" s="22">
        <v>528591.69</v>
      </c>
      <c r="D14" s="22">
        <v>528591.69</v>
      </c>
      <c r="E14" s="22">
        <v>528591.69</v>
      </c>
      <c r="F14" s="22"/>
      <c r="G14" s="22"/>
    </row>
    <row r="15" ht="18" customHeight="1" spans="1:7">
      <c r="A15" s="29" t="s">
        <v>74</v>
      </c>
      <c r="B15" s="130" t="s">
        <v>75</v>
      </c>
      <c r="C15" s="22">
        <v>240583.97</v>
      </c>
      <c r="D15" s="22">
        <v>240583.97</v>
      </c>
      <c r="E15" s="22">
        <v>240583.97</v>
      </c>
      <c r="F15" s="22"/>
      <c r="G15" s="22"/>
    </row>
    <row r="16" ht="18" customHeight="1" spans="1:7">
      <c r="A16" s="29" t="s">
        <v>76</v>
      </c>
      <c r="B16" s="130" t="s">
        <v>77</v>
      </c>
      <c r="C16" s="22">
        <v>274630.72</v>
      </c>
      <c r="D16" s="22">
        <v>274630.72</v>
      </c>
      <c r="E16" s="22">
        <v>274630.72</v>
      </c>
      <c r="F16" s="22"/>
      <c r="G16" s="22"/>
    </row>
    <row r="17" ht="18" customHeight="1" spans="1:7">
      <c r="A17" s="29" t="s">
        <v>78</v>
      </c>
      <c r="B17" s="130" t="s">
        <v>79</v>
      </c>
      <c r="C17" s="22">
        <v>13377</v>
      </c>
      <c r="D17" s="22">
        <v>13377</v>
      </c>
      <c r="E17" s="22">
        <v>13377</v>
      </c>
      <c r="F17" s="22"/>
      <c r="G17" s="22"/>
    </row>
    <row r="18" ht="18" customHeight="1" spans="1:7">
      <c r="A18" s="29" t="s">
        <v>80</v>
      </c>
      <c r="B18" s="29" t="s">
        <v>81</v>
      </c>
      <c r="C18" s="22">
        <v>4544075.81</v>
      </c>
      <c r="D18" s="22">
        <v>3944075.81</v>
      </c>
      <c r="E18" s="22">
        <v>3603777.4</v>
      </c>
      <c r="F18" s="22">
        <v>340298.41</v>
      </c>
      <c r="G18" s="22">
        <v>600000</v>
      </c>
    </row>
    <row r="19" ht="18" customHeight="1" spans="1:7">
      <c r="A19" s="29" t="s">
        <v>82</v>
      </c>
      <c r="B19" s="129" t="s">
        <v>83</v>
      </c>
      <c r="C19" s="22">
        <v>4544075.81</v>
      </c>
      <c r="D19" s="22">
        <v>3944075.81</v>
      </c>
      <c r="E19" s="22">
        <v>3603777.4</v>
      </c>
      <c r="F19" s="22">
        <v>340298.41</v>
      </c>
      <c r="G19" s="22">
        <v>600000</v>
      </c>
    </row>
    <row r="20" ht="18" customHeight="1" spans="1:7">
      <c r="A20" s="29" t="s">
        <v>84</v>
      </c>
      <c r="B20" s="130" t="s">
        <v>85</v>
      </c>
      <c r="C20" s="22">
        <v>3944075.81</v>
      </c>
      <c r="D20" s="22">
        <v>3944075.81</v>
      </c>
      <c r="E20" s="22">
        <v>3603777.4</v>
      </c>
      <c r="F20" s="22">
        <v>340298.41</v>
      </c>
      <c r="G20" s="22"/>
    </row>
    <row r="21" ht="18" customHeight="1" spans="1:7">
      <c r="A21" s="29" t="s">
        <v>86</v>
      </c>
      <c r="B21" s="130" t="s">
        <v>87</v>
      </c>
      <c r="C21" s="22">
        <v>600000</v>
      </c>
      <c r="D21" s="22"/>
      <c r="E21" s="22"/>
      <c r="F21" s="22"/>
      <c r="G21" s="22">
        <v>600000</v>
      </c>
    </row>
    <row r="22" ht="18" customHeight="1" spans="1:7">
      <c r="A22" s="29" t="s">
        <v>88</v>
      </c>
      <c r="B22" s="29" t="s">
        <v>89</v>
      </c>
      <c r="C22" s="22">
        <v>401521.81</v>
      </c>
      <c r="D22" s="22">
        <v>401521.81</v>
      </c>
      <c r="E22" s="22">
        <v>401521.81</v>
      </c>
      <c r="F22" s="22"/>
      <c r="G22" s="22"/>
    </row>
    <row r="23" ht="18" customHeight="1" spans="1:7">
      <c r="A23" s="29" t="s">
        <v>90</v>
      </c>
      <c r="B23" s="129" t="s">
        <v>91</v>
      </c>
      <c r="C23" s="22">
        <v>401521.81</v>
      </c>
      <c r="D23" s="22">
        <v>401521.81</v>
      </c>
      <c r="E23" s="22">
        <v>401521.81</v>
      </c>
      <c r="F23" s="22"/>
      <c r="G23" s="22"/>
    </row>
    <row r="24" ht="18" customHeight="1" spans="1:7">
      <c r="A24" s="29" t="s">
        <v>92</v>
      </c>
      <c r="B24" s="130" t="s">
        <v>93</v>
      </c>
      <c r="C24" s="22">
        <v>401521.81</v>
      </c>
      <c r="D24" s="22">
        <v>401521.81</v>
      </c>
      <c r="E24" s="22">
        <v>401521.81</v>
      </c>
      <c r="F24" s="22"/>
      <c r="G24" s="22"/>
    </row>
    <row r="25" ht="18" customHeight="1" spans="1:7">
      <c r="A25" s="131" t="s">
        <v>94</v>
      </c>
      <c r="B25" s="132" t="s">
        <v>94</v>
      </c>
      <c r="C25" s="22">
        <v>6020302.99</v>
      </c>
      <c r="D25" s="22">
        <v>5420302.99</v>
      </c>
      <c r="E25" s="22">
        <v>5059484.58</v>
      </c>
      <c r="F25" s="22">
        <v>360818.41</v>
      </c>
      <c r="G25" s="22">
        <v>600000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0833333333333" defaultRowHeight="14.25" customHeight="1" outlineLevelRow="6" outlineLevelCol="5"/>
  <cols>
    <col min="1" max="1" width="27.4416666666667" customWidth="1"/>
    <col min="2" max="6" width="31.2166666666667" customWidth="1"/>
  </cols>
  <sheetData>
    <row r="1" ht="12" customHeight="1" spans="1:6">
      <c r="A1" s="117"/>
      <c r="B1" s="117"/>
      <c r="C1" s="60"/>
      <c r="F1" s="59" t="s">
        <v>117</v>
      </c>
    </row>
    <row r="2" ht="25.5" customHeight="1" spans="1:6">
      <c r="A2" s="118" t="s">
        <v>118</v>
      </c>
      <c r="B2" s="118"/>
      <c r="C2" s="118"/>
      <c r="D2" s="118"/>
      <c r="E2" s="118"/>
      <c r="F2" s="118"/>
    </row>
    <row r="3" ht="15.75" customHeight="1" spans="1:6">
      <c r="A3" s="4" t="str">
        <f>"单位名称："&amp;"云南省兽医生物制品研制中心"</f>
        <v>单位名称：云南省兽医生物制品研制中心</v>
      </c>
      <c r="B3" s="117"/>
      <c r="C3" s="60"/>
      <c r="F3" s="59" t="s">
        <v>119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2" t="s">
        <v>32</v>
      </c>
      <c r="D5" s="62" t="s">
        <v>124</v>
      </c>
      <c r="E5" s="62" t="s">
        <v>125</v>
      </c>
      <c r="F5" s="18"/>
    </row>
    <row r="6" ht="18.75" customHeight="1" spans="1:6">
      <c r="A6" s="119">
        <v>1</v>
      </c>
      <c r="B6" s="119">
        <v>2</v>
      </c>
      <c r="C6" s="120">
        <v>3</v>
      </c>
      <c r="D6" s="119">
        <v>4</v>
      </c>
      <c r="E6" s="119">
        <v>5</v>
      </c>
      <c r="F6" s="119">
        <v>6</v>
      </c>
    </row>
    <row r="7" ht="18.75" customHeight="1" spans="1:6">
      <c r="A7" s="121">
        <v>32835.48</v>
      </c>
      <c r="B7" s="121"/>
      <c r="C7" s="122">
        <v>27835.48</v>
      </c>
      <c r="D7" s="121"/>
      <c r="E7" s="121">
        <v>27835.48</v>
      </c>
      <c r="F7" s="121">
        <v>5000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2"/>
  <sheetViews>
    <sheetView showZeros="0" workbookViewId="0">
      <selection activeCell="A1" sqref="A1"/>
    </sheetView>
  </sheetViews>
  <sheetFormatPr defaultColWidth="9.10833333333333" defaultRowHeight="14.25" customHeight="1"/>
  <cols>
    <col min="1" max="1" width="28.6666666666667" customWidth="1"/>
    <col min="2" max="3" width="23.8833333333333" customWidth="1"/>
    <col min="4" max="4" width="14.5583333333333" customWidth="1"/>
    <col min="5" max="5" width="18.4416666666667" customWidth="1"/>
    <col min="6" max="6" width="14.775" customWidth="1"/>
    <col min="7" max="7" width="18.8833333333333" customWidth="1"/>
    <col min="8" max="13" width="15.3333333333333" customWidth="1"/>
    <col min="14" max="16" width="14.775" customWidth="1"/>
    <col min="17" max="17" width="14.8833333333333" customWidth="1"/>
    <col min="18" max="23" width="15" customWidth="1"/>
  </cols>
  <sheetData>
    <row r="1" ht="13.5" customHeight="1" spans="1:23">
      <c r="D1" s="1"/>
      <c r="E1" s="1"/>
      <c r="F1" s="1"/>
      <c r="G1" s="1"/>
      <c r="U1" s="107"/>
      <c r="W1" s="55" t="s">
        <v>126</v>
      </c>
    </row>
    <row r="2" ht="27.75" customHeight="1" spans="1:23">
      <c r="A2" s="26" t="s">
        <v>127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"单位名称："&amp;"云南省兽医生物制品研制中心"</f>
        <v>单位名称：云南省兽医生物制品研制中心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103" t="s">
        <v>119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2" t="s">
        <v>135</v>
      </c>
      <c r="I4" s="62"/>
      <c r="J4" s="62"/>
      <c r="K4" s="62"/>
      <c r="L4" s="109"/>
      <c r="M4" s="109"/>
      <c r="N4" s="109"/>
      <c r="O4" s="109"/>
      <c r="P4" s="109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09"/>
      <c r="M5" s="109"/>
      <c r="N5" s="109" t="s">
        <v>136</v>
      </c>
      <c r="O5" s="109"/>
      <c r="P5" s="109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137</v>
      </c>
      <c r="J6" s="47" t="s">
        <v>138</v>
      </c>
      <c r="K6" s="47" t="s">
        <v>139</v>
      </c>
      <c r="L6" s="114" t="s">
        <v>140</v>
      </c>
      <c r="M6" s="114" t="s">
        <v>141</v>
      </c>
      <c r="N6" s="114" t="s">
        <v>33</v>
      </c>
      <c r="O6" s="114" t="s">
        <v>34</v>
      </c>
      <c r="P6" s="114" t="s">
        <v>35</v>
      </c>
      <c r="Q6" s="47"/>
      <c r="R6" s="47" t="s">
        <v>32</v>
      </c>
      <c r="S6" s="47" t="s">
        <v>43</v>
      </c>
      <c r="T6" s="47" t="s">
        <v>142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4"/>
      <c r="M7" s="114"/>
      <c r="N7" s="114"/>
      <c r="O7" s="114"/>
      <c r="P7" s="114"/>
      <c r="Q7" s="47"/>
      <c r="R7" s="47"/>
      <c r="S7" s="47"/>
      <c r="T7" s="47"/>
      <c r="U7" s="47"/>
      <c r="V7" s="47"/>
      <c r="W7" s="47"/>
    </row>
    <row r="8" ht="15" customHeight="1" spans="1:23">
      <c r="A8" s="115">
        <v>1</v>
      </c>
      <c r="B8" s="115">
        <v>2</v>
      </c>
      <c r="C8" s="115">
        <v>3</v>
      </c>
      <c r="D8" s="115">
        <v>4</v>
      </c>
      <c r="E8" s="115">
        <v>5</v>
      </c>
      <c r="F8" s="115">
        <v>6</v>
      </c>
      <c r="G8" s="115">
        <v>7</v>
      </c>
      <c r="H8" s="115">
        <v>8</v>
      </c>
      <c r="I8" s="115">
        <v>9</v>
      </c>
      <c r="J8" s="115">
        <v>10</v>
      </c>
      <c r="K8" s="115">
        <v>11</v>
      </c>
      <c r="L8" s="115">
        <v>12</v>
      </c>
      <c r="M8" s="115">
        <v>13</v>
      </c>
      <c r="N8" s="115">
        <v>14</v>
      </c>
      <c r="O8" s="115">
        <v>15</v>
      </c>
      <c r="P8" s="115">
        <v>16</v>
      </c>
      <c r="Q8" s="115">
        <v>17</v>
      </c>
      <c r="R8" s="115">
        <v>18</v>
      </c>
      <c r="S8" s="115">
        <v>19</v>
      </c>
      <c r="T8" s="115">
        <v>20</v>
      </c>
      <c r="U8" s="115">
        <v>21</v>
      </c>
      <c r="V8" s="115">
        <v>22</v>
      </c>
      <c r="W8" s="115">
        <v>23</v>
      </c>
    </row>
    <row r="9" ht="18.75" customHeight="1" spans="1:23">
      <c r="A9" s="111" t="s">
        <v>45</v>
      </c>
      <c r="B9" s="112"/>
      <c r="C9" s="111"/>
      <c r="D9" s="111"/>
      <c r="E9" s="111"/>
      <c r="F9" s="111"/>
      <c r="G9" s="111"/>
      <c r="H9" s="22">
        <v>5465302.99</v>
      </c>
      <c r="I9" s="22">
        <v>5420302.99</v>
      </c>
      <c r="J9" s="22">
        <v>1347323.05</v>
      </c>
      <c r="K9" s="22"/>
      <c r="L9" s="22">
        <v>4072979.94</v>
      </c>
      <c r="M9" s="22"/>
      <c r="N9" s="22"/>
      <c r="O9" s="22"/>
      <c r="P9" s="22"/>
      <c r="Q9" s="22"/>
      <c r="R9" s="22">
        <v>45000</v>
      </c>
      <c r="S9" s="22"/>
      <c r="T9" s="22"/>
      <c r="U9" s="22"/>
      <c r="V9" s="22"/>
      <c r="W9" s="22">
        <v>45000</v>
      </c>
    </row>
    <row r="10" ht="31.35" customHeight="1" spans="1:23">
      <c r="A10" s="116" t="s">
        <v>45</v>
      </c>
      <c r="B10" s="112" t="s">
        <v>143</v>
      </c>
      <c r="C10" s="111" t="s">
        <v>144</v>
      </c>
      <c r="D10" s="111" t="s">
        <v>84</v>
      </c>
      <c r="E10" s="111" t="s">
        <v>85</v>
      </c>
      <c r="F10" s="111" t="s">
        <v>145</v>
      </c>
      <c r="G10" s="111" t="s">
        <v>146</v>
      </c>
      <c r="H10" s="22">
        <v>1486308</v>
      </c>
      <c r="I10" s="22">
        <v>1486308</v>
      </c>
      <c r="J10" s="22">
        <v>371577</v>
      </c>
      <c r="K10" s="22"/>
      <c r="L10" s="22">
        <v>1114731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35" customHeight="1" spans="1:23">
      <c r="A11" s="116" t="s">
        <v>45</v>
      </c>
      <c r="B11" s="112" t="s">
        <v>143</v>
      </c>
      <c r="C11" s="111" t="s">
        <v>144</v>
      </c>
      <c r="D11" s="111" t="s">
        <v>84</v>
      </c>
      <c r="E11" s="111" t="s">
        <v>85</v>
      </c>
      <c r="F11" s="111" t="s">
        <v>147</v>
      </c>
      <c r="G11" s="111" t="s">
        <v>148</v>
      </c>
      <c r="H11" s="22">
        <v>197436</v>
      </c>
      <c r="I11" s="22">
        <v>197436</v>
      </c>
      <c r="J11" s="22">
        <v>49359</v>
      </c>
      <c r="K11" s="22"/>
      <c r="L11" s="22">
        <v>148077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35" customHeight="1" spans="1:23">
      <c r="A12" s="116" t="s">
        <v>45</v>
      </c>
      <c r="B12" s="112" t="s">
        <v>143</v>
      </c>
      <c r="C12" s="111" t="s">
        <v>144</v>
      </c>
      <c r="D12" s="111" t="s">
        <v>84</v>
      </c>
      <c r="E12" s="111" t="s">
        <v>85</v>
      </c>
      <c r="F12" s="111" t="s">
        <v>149</v>
      </c>
      <c r="G12" s="111" t="s">
        <v>150</v>
      </c>
      <c r="H12" s="22">
        <v>123859</v>
      </c>
      <c r="I12" s="22">
        <v>123859</v>
      </c>
      <c r="J12" s="22">
        <v>30964.75</v>
      </c>
      <c r="K12" s="22"/>
      <c r="L12" s="22">
        <v>92894.25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35" customHeight="1" spans="1:23">
      <c r="A13" s="116" t="s">
        <v>45</v>
      </c>
      <c r="B13" s="112" t="s">
        <v>143</v>
      </c>
      <c r="C13" s="111" t="s">
        <v>144</v>
      </c>
      <c r="D13" s="111" t="s">
        <v>84</v>
      </c>
      <c r="E13" s="111" t="s">
        <v>85</v>
      </c>
      <c r="F13" s="111" t="s">
        <v>151</v>
      </c>
      <c r="G13" s="111" t="s">
        <v>152</v>
      </c>
      <c r="H13" s="22">
        <v>1767096</v>
      </c>
      <c r="I13" s="22">
        <v>1767096</v>
      </c>
      <c r="J13" s="22">
        <v>441774</v>
      </c>
      <c r="K13" s="22"/>
      <c r="L13" s="22">
        <v>1325322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35" customHeight="1" spans="1:23">
      <c r="A14" s="116" t="s">
        <v>45</v>
      </c>
      <c r="B14" s="112" t="s">
        <v>153</v>
      </c>
      <c r="C14" s="111" t="s">
        <v>154</v>
      </c>
      <c r="D14" s="111" t="s">
        <v>65</v>
      </c>
      <c r="E14" s="111" t="s">
        <v>66</v>
      </c>
      <c r="F14" s="111" t="s">
        <v>155</v>
      </c>
      <c r="G14" s="111" t="s">
        <v>156</v>
      </c>
      <c r="H14" s="22">
        <v>499914.74</v>
      </c>
      <c r="I14" s="22">
        <v>499914.74</v>
      </c>
      <c r="J14" s="22">
        <v>124978.69</v>
      </c>
      <c r="K14" s="22"/>
      <c r="L14" s="22">
        <v>374936.05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35" customHeight="1" spans="1:23">
      <c r="A15" s="116" t="s">
        <v>45</v>
      </c>
      <c r="B15" s="112" t="s">
        <v>153</v>
      </c>
      <c r="C15" s="111" t="s">
        <v>154</v>
      </c>
      <c r="D15" s="111" t="s">
        <v>69</v>
      </c>
      <c r="E15" s="111" t="s">
        <v>68</v>
      </c>
      <c r="F15" s="111" t="s">
        <v>157</v>
      </c>
      <c r="G15" s="111" t="s">
        <v>158</v>
      </c>
      <c r="H15" s="22">
        <v>25678.94</v>
      </c>
      <c r="I15" s="22">
        <v>25678.94</v>
      </c>
      <c r="J15" s="22">
        <v>6419.73</v>
      </c>
      <c r="K15" s="22"/>
      <c r="L15" s="22">
        <v>19259.21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35" customHeight="1" spans="1:23">
      <c r="A16" s="116" t="s">
        <v>45</v>
      </c>
      <c r="B16" s="112" t="s">
        <v>153</v>
      </c>
      <c r="C16" s="111" t="s">
        <v>154</v>
      </c>
      <c r="D16" s="111" t="s">
        <v>74</v>
      </c>
      <c r="E16" s="111" t="s">
        <v>75</v>
      </c>
      <c r="F16" s="111" t="s">
        <v>159</v>
      </c>
      <c r="G16" s="111" t="s">
        <v>160</v>
      </c>
      <c r="H16" s="22">
        <v>240583.97</v>
      </c>
      <c r="I16" s="22">
        <v>240583.97</v>
      </c>
      <c r="J16" s="22">
        <v>60145.99</v>
      </c>
      <c r="K16" s="22"/>
      <c r="L16" s="22">
        <v>180437.98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35" customHeight="1" spans="1:23">
      <c r="A17" s="116" t="s">
        <v>45</v>
      </c>
      <c r="B17" s="112" t="s">
        <v>153</v>
      </c>
      <c r="C17" s="111" t="s">
        <v>154</v>
      </c>
      <c r="D17" s="111" t="s">
        <v>76</v>
      </c>
      <c r="E17" s="111" t="s">
        <v>77</v>
      </c>
      <c r="F17" s="111" t="s">
        <v>161</v>
      </c>
      <c r="G17" s="111" t="s">
        <v>162</v>
      </c>
      <c r="H17" s="22">
        <v>274630.72</v>
      </c>
      <c r="I17" s="22">
        <v>274630.72</v>
      </c>
      <c r="J17" s="22">
        <v>68657.68</v>
      </c>
      <c r="K17" s="22"/>
      <c r="L17" s="22">
        <v>205973.04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35" customHeight="1" spans="1:23">
      <c r="A18" s="116" t="s">
        <v>45</v>
      </c>
      <c r="B18" s="112" t="s">
        <v>153</v>
      </c>
      <c r="C18" s="111" t="s">
        <v>154</v>
      </c>
      <c r="D18" s="111" t="s">
        <v>78</v>
      </c>
      <c r="E18" s="111" t="s">
        <v>79</v>
      </c>
      <c r="F18" s="111" t="s">
        <v>157</v>
      </c>
      <c r="G18" s="111" t="s">
        <v>158</v>
      </c>
      <c r="H18" s="22">
        <v>13377</v>
      </c>
      <c r="I18" s="22">
        <v>13377</v>
      </c>
      <c r="J18" s="22">
        <v>13377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35" customHeight="1" spans="1:23">
      <c r="A19" s="116" t="s">
        <v>45</v>
      </c>
      <c r="B19" s="112" t="s">
        <v>163</v>
      </c>
      <c r="C19" s="111" t="s">
        <v>93</v>
      </c>
      <c r="D19" s="111" t="s">
        <v>92</v>
      </c>
      <c r="E19" s="111" t="s">
        <v>93</v>
      </c>
      <c r="F19" s="111" t="s">
        <v>164</v>
      </c>
      <c r="G19" s="111" t="s">
        <v>93</v>
      </c>
      <c r="H19" s="22">
        <v>401521.81</v>
      </c>
      <c r="I19" s="22">
        <v>401521.81</v>
      </c>
      <c r="J19" s="22">
        <v>100380.45</v>
      </c>
      <c r="K19" s="22"/>
      <c r="L19" s="22">
        <v>301141.36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35" customHeight="1" spans="1:23">
      <c r="A20" s="116" t="s">
        <v>45</v>
      </c>
      <c r="B20" s="112" t="s">
        <v>165</v>
      </c>
      <c r="C20" s="111" t="s">
        <v>166</v>
      </c>
      <c r="D20" s="111" t="s">
        <v>84</v>
      </c>
      <c r="E20" s="111" t="s">
        <v>85</v>
      </c>
      <c r="F20" s="111" t="s">
        <v>167</v>
      </c>
      <c r="G20" s="111" t="s">
        <v>168</v>
      </c>
      <c r="H20" s="22">
        <v>29078.4</v>
      </c>
      <c r="I20" s="22">
        <v>29078.4</v>
      </c>
      <c r="J20" s="22">
        <v>7269.6</v>
      </c>
      <c r="K20" s="22"/>
      <c r="L20" s="22">
        <v>21808.8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35" customHeight="1" spans="1:23">
      <c r="A21" s="116" t="s">
        <v>45</v>
      </c>
      <c r="B21" s="112" t="s">
        <v>169</v>
      </c>
      <c r="C21" s="111" t="s">
        <v>170</v>
      </c>
      <c r="D21" s="111" t="s">
        <v>84</v>
      </c>
      <c r="E21" s="111" t="s">
        <v>85</v>
      </c>
      <c r="F21" s="111" t="s">
        <v>171</v>
      </c>
      <c r="G21" s="111" t="s">
        <v>172</v>
      </c>
      <c r="H21" s="22">
        <v>27835.48</v>
      </c>
      <c r="I21" s="22">
        <v>27835.48</v>
      </c>
      <c r="J21" s="22"/>
      <c r="K21" s="22"/>
      <c r="L21" s="22">
        <v>27835.48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35" customHeight="1" spans="1:23">
      <c r="A22" s="116" t="s">
        <v>45</v>
      </c>
      <c r="B22" s="112" t="s">
        <v>173</v>
      </c>
      <c r="C22" s="111" t="s">
        <v>123</v>
      </c>
      <c r="D22" s="111" t="s">
        <v>84</v>
      </c>
      <c r="E22" s="111" t="s">
        <v>85</v>
      </c>
      <c r="F22" s="111" t="s">
        <v>174</v>
      </c>
      <c r="G22" s="111" t="s">
        <v>123</v>
      </c>
      <c r="H22" s="22">
        <v>5000</v>
      </c>
      <c r="I22" s="22">
        <v>5000</v>
      </c>
      <c r="J22" s="22">
        <v>1250</v>
      </c>
      <c r="K22" s="22"/>
      <c r="L22" s="22">
        <v>3750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35" customHeight="1" spans="1:23">
      <c r="A23" s="116" t="s">
        <v>45</v>
      </c>
      <c r="B23" s="112" t="s">
        <v>175</v>
      </c>
      <c r="C23" s="111" t="s">
        <v>176</v>
      </c>
      <c r="D23" s="111" t="s">
        <v>84</v>
      </c>
      <c r="E23" s="111" t="s">
        <v>85</v>
      </c>
      <c r="F23" s="111" t="s">
        <v>177</v>
      </c>
      <c r="G23" s="111" t="s">
        <v>176</v>
      </c>
      <c r="H23" s="22">
        <v>71493.98</v>
      </c>
      <c r="I23" s="22">
        <v>71493.98</v>
      </c>
      <c r="J23" s="22">
        <v>17873.5</v>
      </c>
      <c r="K23" s="22"/>
      <c r="L23" s="22">
        <v>53620.48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35" customHeight="1" spans="1:23">
      <c r="A24" s="116" t="s">
        <v>45</v>
      </c>
      <c r="B24" s="112" t="s">
        <v>178</v>
      </c>
      <c r="C24" s="111" t="s">
        <v>179</v>
      </c>
      <c r="D24" s="111" t="s">
        <v>63</v>
      </c>
      <c r="E24" s="111" t="s">
        <v>64</v>
      </c>
      <c r="F24" s="111" t="s">
        <v>180</v>
      </c>
      <c r="G24" s="111" t="s">
        <v>181</v>
      </c>
      <c r="H24" s="22">
        <v>20520</v>
      </c>
      <c r="I24" s="22">
        <v>20520</v>
      </c>
      <c r="J24" s="22">
        <v>5130</v>
      </c>
      <c r="K24" s="22"/>
      <c r="L24" s="22">
        <v>15390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35" customHeight="1" spans="1:23">
      <c r="A25" s="116" t="s">
        <v>45</v>
      </c>
      <c r="B25" s="112" t="s">
        <v>178</v>
      </c>
      <c r="C25" s="111" t="s">
        <v>179</v>
      </c>
      <c r="D25" s="111" t="s">
        <v>84</v>
      </c>
      <c r="E25" s="111" t="s">
        <v>85</v>
      </c>
      <c r="F25" s="111" t="s">
        <v>182</v>
      </c>
      <c r="G25" s="111" t="s">
        <v>183</v>
      </c>
      <c r="H25" s="22">
        <v>41706.33</v>
      </c>
      <c r="I25" s="22">
        <v>41706.33</v>
      </c>
      <c r="J25" s="22"/>
      <c r="K25" s="22"/>
      <c r="L25" s="22">
        <v>41706.33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35" customHeight="1" spans="1:23">
      <c r="A26" s="116" t="s">
        <v>45</v>
      </c>
      <c r="B26" s="112" t="s">
        <v>178</v>
      </c>
      <c r="C26" s="111" t="s">
        <v>179</v>
      </c>
      <c r="D26" s="111" t="s">
        <v>84</v>
      </c>
      <c r="E26" s="111" t="s">
        <v>85</v>
      </c>
      <c r="F26" s="111" t="s">
        <v>184</v>
      </c>
      <c r="G26" s="111" t="s">
        <v>185</v>
      </c>
      <c r="H26" s="22">
        <v>3800</v>
      </c>
      <c r="I26" s="22">
        <v>3800</v>
      </c>
      <c r="J26" s="22">
        <v>950</v>
      </c>
      <c r="K26" s="22"/>
      <c r="L26" s="22">
        <v>2850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35" customHeight="1" spans="1:23">
      <c r="A27" s="116" t="s">
        <v>45</v>
      </c>
      <c r="B27" s="112" t="s">
        <v>178</v>
      </c>
      <c r="C27" s="111" t="s">
        <v>179</v>
      </c>
      <c r="D27" s="111" t="s">
        <v>84</v>
      </c>
      <c r="E27" s="111" t="s">
        <v>85</v>
      </c>
      <c r="F27" s="111" t="s">
        <v>186</v>
      </c>
      <c r="G27" s="111" t="s">
        <v>187</v>
      </c>
      <c r="H27" s="22">
        <v>91562.4</v>
      </c>
      <c r="I27" s="22">
        <v>91562.4</v>
      </c>
      <c r="J27" s="22">
        <v>22890.6</v>
      </c>
      <c r="K27" s="22"/>
      <c r="L27" s="22">
        <v>68671.8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35" customHeight="1" spans="1:23">
      <c r="A28" s="116" t="s">
        <v>45</v>
      </c>
      <c r="B28" s="112" t="s">
        <v>178</v>
      </c>
      <c r="C28" s="111" t="s">
        <v>179</v>
      </c>
      <c r="D28" s="111" t="s">
        <v>84</v>
      </c>
      <c r="E28" s="111" t="s">
        <v>85</v>
      </c>
      <c r="F28" s="111" t="s">
        <v>188</v>
      </c>
      <c r="G28" s="111" t="s">
        <v>189</v>
      </c>
      <c r="H28" s="22">
        <v>15000</v>
      </c>
      <c r="I28" s="22">
        <v>15000</v>
      </c>
      <c r="J28" s="22">
        <v>3750</v>
      </c>
      <c r="K28" s="22"/>
      <c r="L28" s="22">
        <v>11250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35" customHeight="1" spans="1:23">
      <c r="A29" s="116" t="s">
        <v>45</v>
      </c>
      <c r="B29" s="112" t="s">
        <v>178</v>
      </c>
      <c r="C29" s="111" t="s">
        <v>179</v>
      </c>
      <c r="D29" s="111" t="s">
        <v>84</v>
      </c>
      <c r="E29" s="111" t="s">
        <v>85</v>
      </c>
      <c r="F29" s="111" t="s">
        <v>180</v>
      </c>
      <c r="G29" s="111" t="s">
        <v>181</v>
      </c>
      <c r="H29" s="22">
        <v>82300.22</v>
      </c>
      <c r="I29" s="22">
        <v>82300.22</v>
      </c>
      <c r="J29" s="22">
        <v>20575.06</v>
      </c>
      <c r="K29" s="22"/>
      <c r="L29" s="22">
        <v>61725.16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35" customHeight="1" spans="1:23">
      <c r="A30" s="116" t="s">
        <v>45</v>
      </c>
      <c r="B30" s="112" t="s">
        <v>178</v>
      </c>
      <c r="C30" s="111" t="s">
        <v>179</v>
      </c>
      <c r="D30" s="111" t="s">
        <v>84</v>
      </c>
      <c r="E30" s="111" t="s">
        <v>85</v>
      </c>
      <c r="F30" s="111" t="s">
        <v>190</v>
      </c>
      <c r="G30" s="111" t="s">
        <v>191</v>
      </c>
      <c r="H30" s="22">
        <v>1600</v>
      </c>
      <c r="I30" s="22">
        <v>1600</v>
      </c>
      <c r="J30" s="22"/>
      <c r="K30" s="22"/>
      <c r="L30" s="22">
        <v>1600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35" customHeight="1" spans="1:23">
      <c r="A31" s="116" t="s">
        <v>45</v>
      </c>
      <c r="B31" s="112" t="s">
        <v>178</v>
      </c>
      <c r="C31" s="111" t="s">
        <v>179</v>
      </c>
      <c r="D31" s="111" t="s">
        <v>84</v>
      </c>
      <c r="E31" s="111" t="s">
        <v>85</v>
      </c>
      <c r="F31" s="111" t="s">
        <v>192</v>
      </c>
      <c r="G31" s="111" t="s">
        <v>193</v>
      </c>
      <c r="H31" s="22">
        <v>45000</v>
      </c>
      <c r="I31" s="22"/>
      <c r="J31" s="22"/>
      <c r="K31" s="22"/>
      <c r="L31" s="22"/>
      <c r="M31" s="22"/>
      <c r="N31" s="22"/>
      <c r="O31" s="22"/>
      <c r="P31" s="22"/>
      <c r="Q31" s="22"/>
      <c r="R31" s="22">
        <v>45000</v>
      </c>
      <c r="S31" s="22"/>
      <c r="T31" s="22"/>
      <c r="U31" s="22"/>
      <c r="V31" s="22"/>
      <c r="W31" s="22">
        <v>45000</v>
      </c>
    </row>
    <row r="32" ht="18.75" customHeight="1" spans="1:23">
      <c r="A32" s="30" t="s">
        <v>94</v>
      </c>
      <c r="B32" s="31"/>
      <c r="C32" s="31"/>
      <c r="D32" s="31"/>
      <c r="E32" s="31"/>
      <c r="F32" s="31"/>
      <c r="G32" s="32"/>
      <c r="H32" s="22">
        <v>5465302.99</v>
      </c>
      <c r="I32" s="22">
        <v>5420302.99</v>
      </c>
      <c r="J32" s="22">
        <v>1347323.05</v>
      </c>
      <c r="K32" s="22"/>
      <c r="L32" s="22">
        <v>4072979.94</v>
      </c>
      <c r="M32" s="22"/>
      <c r="N32" s="22"/>
      <c r="O32" s="22"/>
      <c r="P32" s="22"/>
      <c r="Q32" s="22"/>
      <c r="R32" s="22">
        <v>45000</v>
      </c>
      <c r="S32" s="22"/>
      <c r="T32" s="22"/>
      <c r="U32" s="22"/>
      <c r="V32" s="22"/>
      <c r="W32" s="22">
        <v>45000</v>
      </c>
    </row>
  </sheetData>
  <mergeCells count="30">
    <mergeCell ref="A2:W2"/>
    <mergeCell ref="A3:G3"/>
    <mergeCell ref="H4:W4"/>
    <mergeCell ref="I5:M5"/>
    <mergeCell ref="N5:P5"/>
    <mergeCell ref="R5:W5"/>
    <mergeCell ref="A32:G3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4"/>
  <sheetViews>
    <sheetView showZeros="0" workbookViewId="0">
      <selection activeCell="A1" sqref="A1"/>
    </sheetView>
  </sheetViews>
  <sheetFormatPr defaultColWidth="9.10833333333333" defaultRowHeight="14.25" customHeight="1"/>
  <cols>
    <col min="1" max="1" width="14.5583333333333" customWidth="1"/>
    <col min="2" max="2" width="21" customWidth="1"/>
    <col min="3" max="3" width="31.3333333333333" customWidth="1"/>
    <col min="4" max="4" width="23.8833333333333" customWidth="1"/>
    <col min="5" max="5" width="15.5583333333333" customWidth="1"/>
    <col min="6" max="6" width="19.775" customWidth="1"/>
    <col min="7" max="7" width="14.8833333333333" customWidth="1"/>
    <col min="8" max="8" width="19.775" customWidth="1"/>
    <col min="9" max="16" width="14.2166666666667" customWidth="1"/>
    <col min="17" max="17" width="13.5583333333333" customWidth="1"/>
    <col min="18" max="23" width="15.2166666666667" customWidth="1"/>
  </cols>
  <sheetData>
    <row r="1" ht="13.5" customHeight="1" spans="1:23">
      <c r="E1" s="1"/>
      <c r="F1" s="1"/>
      <c r="G1" s="1"/>
      <c r="H1" s="1"/>
      <c r="U1" s="107"/>
      <c r="W1" s="55" t="s">
        <v>194</v>
      </c>
    </row>
    <row r="2" ht="27.75" customHeight="1" spans="1:23">
      <c r="A2" s="26" t="s">
        <v>195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"单位名称："&amp;"云南省兽医生物制品研制中心"</f>
        <v>单位名称：云南省兽医生物制品研制中心</v>
      </c>
      <c r="B3" s="108" t="str">
        <f t="shared" si="0"/>
        <v>单位名称：云南省兽医生物制品研制中心</v>
      </c>
      <c r="C3" s="108"/>
      <c r="D3" s="108"/>
      <c r="E3" s="108"/>
      <c r="F3" s="108"/>
      <c r="G3" s="108"/>
      <c r="H3" s="108"/>
      <c r="I3" s="108"/>
      <c r="J3" s="6"/>
      <c r="K3" s="6"/>
      <c r="L3" s="6"/>
      <c r="M3" s="6"/>
      <c r="N3" s="6"/>
      <c r="O3" s="6"/>
      <c r="P3" s="6"/>
      <c r="Q3" s="6"/>
      <c r="U3" s="107"/>
      <c r="W3" s="103" t="s">
        <v>119</v>
      </c>
    </row>
    <row r="4" ht="21.75" customHeight="1" spans="1:23">
      <c r="A4" s="8" t="s">
        <v>196</v>
      </c>
      <c r="B4" s="8" t="s">
        <v>129</v>
      </c>
      <c r="C4" s="8" t="s">
        <v>130</v>
      </c>
      <c r="D4" s="8" t="s">
        <v>197</v>
      </c>
      <c r="E4" s="9" t="s">
        <v>131</v>
      </c>
      <c r="F4" s="9" t="s">
        <v>132</v>
      </c>
      <c r="G4" s="9" t="s">
        <v>133</v>
      </c>
      <c r="H4" s="9" t="s">
        <v>134</v>
      </c>
      <c r="I4" s="62" t="s">
        <v>30</v>
      </c>
      <c r="J4" s="62" t="s">
        <v>198</v>
      </c>
      <c r="K4" s="62"/>
      <c r="L4" s="62"/>
      <c r="M4" s="62"/>
      <c r="N4" s="109" t="s">
        <v>136</v>
      </c>
      <c r="O4" s="109"/>
      <c r="P4" s="109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0" t="s">
        <v>33</v>
      </c>
      <c r="O5" s="110" t="s">
        <v>34</v>
      </c>
      <c r="P5" s="110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199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85" customHeight="1" spans="1:23">
      <c r="A8" s="111"/>
      <c r="B8" s="112"/>
      <c r="C8" s="111" t="s">
        <v>200</v>
      </c>
      <c r="D8" s="111"/>
      <c r="E8" s="111"/>
      <c r="F8" s="111"/>
      <c r="G8" s="111"/>
      <c r="H8" s="111"/>
      <c r="I8" s="113">
        <v>600000</v>
      </c>
      <c r="J8" s="113">
        <v>600000</v>
      </c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88"/>
      <c r="V8" s="113"/>
      <c r="W8" s="113"/>
    </row>
    <row r="9" ht="32.85" customHeight="1" spans="1:23">
      <c r="A9" s="111" t="s">
        <v>201</v>
      </c>
      <c r="B9" s="112" t="s">
        <v>202</v>
      </c>
      <c r="C9" s="111" t="s">
        <v>200</v>
      </c>
      <c r="D9" s="111" t="s">
        <v>45</v>
      </c>
      <c r="E9" s="111" t="s">
        <v>86</v>
      </c>
      <c r="F9" s="111" t="s">
        <v>87</v>
      </c>
      <c r="G9" s="111" t="s">
        <v>186</v>
      </c>
      <c r="H9" s="111" t="s">
        <v>187</v>
      </c>
      <c r="I9" s="113">
        <v>48700</v>
      </c>
      <c r="J9" s="113">
        <v>48700</v>
      </c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88"/>
      <c r="V9" s="113"/>
      <c r="W9" s="113"/>
    </row>
    <row r="10" ht="32.85" customHeight="1" spans="1:23">
      <c r="A10" s="111" t="s">
        <v>201</v>
      </c>
      <c r="B10" s="112" t="s">
        <v>202</v>
      </c>
      <c r="C10" s="111" t="s">
        <v>200</v>
      </c>
      <c r="D10" s="111" t="s">
        <v>45</v>
      </c>
      <c r="E10" s="111" t="s">
        <v>86</v>
      </c>
      <c r="F10" s="111" t="s">
        <v>87</v>
      </c>
      <c r="G10" s="111" t="s">
        <v>188</v>
      </c>
      <c r="H10" s="111" t="s">
        <v>189</v>
      </c>
      <c r="I10" s="113">
        <v>97000</v>
      </c>
      <c r="J10" s="113">
        <v>97000</v>
      </c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88"/>
      <c r="V10" s="113"/>
      <c r="W10" s="113"/>
    </row>
    <row r="11" ht="32.85" customHeight="1" spans="1:23">
      <c r="A11" s="111" t="s">
        <v>201</v>
      </c>
      <c r="B11" s="112" t="s">
        <v>202</v>
      </c>
      <c r="C11" s="111" t="s">
        <v>200</v>
      </c>
      <c r="D11" s="111" t="s">
        <v>45</v>
      </c>
      <c r="E11" s="111" t="s">
        <v>86</v>
      </c>
      <c r="F11" s="111" t="s">
        <v>87</v>
      </c>
      <c r="G11" s="111" t="s">
        <v>203</v>
      </c>
      <c r="H11" s="111" t="s">
        <v>204</v>
      </c>
      <c r="I11" s="113">
        <v>70000</v>
      </c>
      <c r="J11" s="113">
        <v>70000</v>
      </c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88"/>
      <c r="V11" s="113"/>
      <c r="W11" s="113"/>
    </row>
    <row r="12" ht="32.85" customHeight="1" spans="1:23">
      <c r="A12" s="111" t="s">
        <v>201</v>
      </c>
      <c r="B12" s="112" t="s">
        <v>202</v>
      </c>
      <c r="C12" s="111" t="s">
        <v>200</v>
      </c>
      <c r="D12" s="111" t="s">
        <v>45</v>
      </c>
      <c r="E12" s="111" t="s">
        <v>86</v>
      </c>
      <c r="F12" s="111" t="s">
        <v>87</v>
      </c>
      <c r="G12" s="111" t="s">
        <v>205</v>
      </c>
      <c r="H12" s="111" t="s">
        <v>206</v>
      </c>
      <c r="I12" s="113">
        <v>218300</v>
      </c>
      <c r="J12" s="113">
        <v>218300</v>
      </c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88"/>
      <c r="V12" s="113"/>
      <c r="W12" s="113"/>
    </row>
    <row r="13" ht="32.85" customHeight="1" spans="1:23">
      <c r="A13" s="111" t="s">
        <v>201</v>
      </c>
      <c r="B13" s="112" t="s">
        <v>202</v>
      </c>
      <c r="C13" s="111" t="s">
        <v>200</v>
      </c>
      <c r="D13" s="111" t="s">
        <v>45</v>
      </c>
      <c r="E13" s="111" t="s">
        <v>86</v>
      </c>
      <c r="F13" s="111" t="s">
        <v>87</v>
      </c>
      <c r="G13" s="111" t="s">
        <v>192</v>
      </c>
      <c r="H13" s="111" t="s">
        <v>193</v>
      </c>
      <c r="I13" s="113">
        <v>166000</v>
      </c>
      <c r="J13" s="113">
        <v>166000</v>
      </c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88"/>
      <c r="V13" s="113"/>
      <c r="W13" s="113"/>
    </row>
    <row r="14" ht="18.75" customHeight="1" spans="1:23">
      <c r="A14" s="30" t="s">
        <v>94</v>
      </c>
      <c r="B14" s="31"/>
      <c r="C14" s="31"/>
      <c r="D14" s="31"/>
      <c r="E14" s="31"/>
      <c r="F14" s="31"/>
      <c r="G14" s="31"/>
      <c r="H14" s="32"/>
      <c r="I14" s="113">
        <v>600000</v>
      </c>
      <c r="J14" s="113">
        <v>600000</v>
      </c>
      <c r="K14" s="113"/>
      <c r="L14" s="113"/>
      <c r="M14" s="113"/>
      <c r="N14" s="113"/>
      <c r="O14" s="113"/>
      <c r="P14" s="113"/>
      <c r="Q14" s="113"/>
      <c r="R14" s="113"/>
      <c r="S14" s="113"/>
      <c r="T14" s="113"/>
      <c r="U14" s="88"/>
      <c r="V14" s="113"/>
      <c r="W14" s="113"/>
    </row>
  </sheetData>
  <mergeCells count="28">
    <mergeCell ref="A2:W2"/>
    <mergeCell ref="A3:I3"/>
    <mergeCell ref="J4:M4"/>
    <mergeCell ref="N4:P4"/>
    <mergeCell ref="R4:W4"/>
    <mergeCell ref="J5:K5"/>
    <mergeCell ref="A14:H14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2"/>
  <sheetViews>
    <sheetView showZeros="0" tabSelected="1" workbookViewId="0">
      <selection activeCell="I21" sqref="I21"/>
    </sheetView>
  </sheetViews>
  <sheetFormatPr defaultColWidth="9.10833333333333" defaultRowHeight="12" customHeight="1"/>
  <cols>
    <col min="1" max="1" width="31.4416666666667" customWidth="1"/>
    <col min="2" max="2" width="29" customWidth="1"/>
    <col min="3" max="3" width="17.2166666666667" customWidth="1"/>
    <col min="4" max="4" width="21" customWidth="1"/>
    <col min="5" max="5" width="23.5583333333333" customWidth="1"/>
    <col min="6" max="6" width="11.3333333333333" customWidth="1"/>
    <col min="7" max="7" width="10.3333333333333" customWidth="1"/>
    <col min="8" max="8" width="9.33333333333333" customWidth="1"/>
    <col min="9" max="9" width="13.4416666666667" customWidth="1"/>
    <col min="10" max="10" width="40.5583333333333" customWidth="1"/>
  </cols>
  <sheetData>
    <row r="1" customHeight="1" spans="1:10">
      <c r="J1" s="44" t="s">
        <v>207</v>
      </c>
    </row>
    <row r="2" ht="28.5" customHeight="1" spans="1:10">
      <c r="A2" s="45" t="s">
        <v>208</v>
      </c>
      <c r="B2" s="26"/>
      <c r="C2" s="26"/>
      <c r="D2" s="26"/>
      <c r="E2" s="26"/>
      <c r="F2" s="46"/>
      <c r="G2" s="26"/>
      <c r="H2" s="46"/>
      <c r="I2" s="46"/>
      <c r="J2" s="26"/>
    </row>
    <row r="3" ht="15" customHeight="1" spans="1:10">
      <c r="A3" s="4" t="str">
        <f>"单位名称："&amp;"云南省兽医生物制品研制中心"</f>
        <v>单位名称：云南省兽医生物制品研制中心</v>
      </c>
    </row>
    <row r="4" ht="14.25" customHeight="1" spans="1:10">
      <c r="A4" s="47" t="s">
        <v>209</v>
      </c>
      <c r="B4" s="47" t="s">
        <v>210</v>
      </c>
      <c r="C4" s="47" t="s">
        <v>211</v>
      </c>
      <c r="D4" s="47" t="s">
        <v>212</v>
      </c>
      <c r="E4" s="47" t="s">
        <v>213</v>
      </c>
      <c r="F4" s="48" t="s">
        <v>214</v>
      </c>
      <c r="G4" s="47" t="s">
        <v>215</v>
      </c>
      <c r="H4" s="48" t="s">
        <v>216</v>
      </c>
      <c r="I4" s="48" t="s">
        <v>217</v>
      </c>
      <c r="J4" s="47" t="s">
        <v>218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25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25" customHeight="1" spans="1:10">
      <c r="A7" s="106" t="s">
        <v>200</v>
      </c>
      <c r="B7" s="53" t="s">
        <v>219</v>
      </c>
      <c r="C7" s="53" t="s">
        <v>220</v>
      </c>
      <c r="D7" s="53" t="s">
        <v>221</v>
      </c>
      <c r="E7" s="49" t="s">
        <v>222</v>
      </c>
      <c r="F7" s="53" t="s">
        <v>223</v>
      </c>
      <c r="G7" s="49" t="s">
        <v>112</v>
      </c>
      <c r="H7" s="53" t="s">
        <v>224</v>
      </c>
      <c r="I7" s="53" t="s">
        <v>225</v>
      </c>
      <c r="J7" s="54" t="s">
        <v>226</v>
      </c>
    </row>
    <row r="8" ht="47.25" customHeight="1" spans="1:10">
      <c r="A8" s="106" t="s">
        <v>200</v>
      </c>
      <c r="B8" s="53" t="s">
        <v>227</v>
      </c>
      <c r="C8" s="53" t="s">
        <v>220</v>
      </c>
      <c r="D8" s="53" t="s">
        <v>221</v>
      </c>
      <c r="E8" s="49" t="s">
        <v>228</v>
      </c>
      <c r="F8" s="53" t="s">
        <v>229</v>
      </c>
      <c r="G8" s="49" t="s">
        <v>230</v>
      </c>
      <c r="H8" s="53" t="s">
        <v>224</v>
      </c>
      <c r="I8" s="53" t="s">
        <v>225</v>
      </c>
      <c r="J8" s="54" t="s">
        <v>231</v>
      </c>
    </row>
    <row r="9" ht="47.25" customHeight="1" spans="1:10">
      <c r="A9" s="106" t="s">
        <v>200</v>
      </c>
      <c r="B9" s="53" t="s">
        <v>227</v>
      </c>
      <c r="C9" s="53" t="s">
        <v>220</v>
      </c>
      <c r="D9" s="53" t="s">
        <v>232</v>
      </c>
      <c r="E9" s="49" t="s">
        <v>233</v>
      </c>
      <c r="F9" s="53" t="s">
        <v>223</v>
      </c>
      <c r="G9" s="49" t="s">
        <v>234</v>
      </c>
      <c r="H9" s="53" t="s">
        <v>235</v>
      </c>
      <c r="I9" s="53" t="s">
        <v>225</v>
      </c>
      <c r="J9" s="54" t="s">
        <v>236</v>
      </c>
    </row>
    <row r="10" ht="47.25" customHeight="1" spans="1:10">
      <c r="A10" s="106" t="s">
        <v>200</v>
      </c>
      <c r="B10" s="53" t="s">
        <v>227</v>
      </c>
      <c r="C10" s="53" t="s">
        <v>220</v>
      </c>
      <c r="D10" s="53" t="s">
        <v>232</v>
      </c>
      <c r="E10" s="49" t="s">
        <v>237</v>
      </c>
      <c r="F10" s="53" t="s">
        <v>223</v>
      </c>
      <c r="G10" s="49" t="s">
        <v>234</v>
      </c>
      <c r="H10" s="53" t="s">
        <v>238</v>
      </c>
      <c r="I10" s="53" t="s">
        <v>225</v>
      </c>
      <c r="J10" s="54" t="s">
        <v>239</v>
      </c>
    </row>
    <row r="11" ht="47.25" customHeight="1" spans="1:10">
      <c r="A11" s="106" t="s">
        <v>200</v>
      </c>
      <c r="B11" s="53" t="s">
        <v>227</v>
      </c>
      <c r="C11" s="53" t="s">
        <v>220</v>
      </c>
      <c r="D11" s="53" t="s">
        <v>232</v>
      </c>
      <c r="E11" s="49" t="s">
        <v>240</v>
      </c>
      <c r="F11" s="53" t="s">
        <v>223</v>
      </c>
      <c r="G11" s="49" t="s">
        <v>234</v>
      </c>
      <c r="H11" s="53" t="s">
        <v>235</v>
      </c>
      <c r="I11" s="53" t="s">
        <v>225</v>
      </c>
      <c r="J11" s="54" t="s">
        <v>241</v>
      </c>
    </row>
    <row r="12" ht="63" customHeight="1" spans="1:10">
      <c r="A12" s="106" t="s">
        <v>200</v>
      </c>
      <c r="B12" s="53" t="s">
        <v>227</v>
      </c>
      <c r="C12" s="53" t="s">
        <v>242</v>
      </c>
      <c r="D12" s="53" t="s">
        <v>243</v>
      </c>
      <c r="E12" s="49" t="s">
        <v>244</v>
      </c>
      <c r="F12" s="53" t="s">
        <v>223</v>
      </c>
      <c r="G12" s="49" t="s">
        <v>245</v>
      </c>
      <c r="H12" s="53"/>
      <c r="I12" s="53" t="s">
        <v>246</v>
      </c>
      <c r="J12" s="54" t="s">
        <v>247</v>
      </c>
    </row>
  </sheetData>
  <mergeCells count="4">
    <mergeCell ref="A2:J2"/>
    <mergeCell ref="A3:H3"/>
    <mergeCell ref="A7:A12"/>
    <mergeCell ref="B7:B12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A7" sqref="A7"/>
    </sheetView>
  </sheetViews>
  <sheetFormatPr defaultColWidth="9.10833333333333" defaultRowHeight="14.25" customHeight="1" outlineLevelRow="7" outlineLevelCol="5"/>
  <cols>
    <col min="1" max="1" width="29" customWidth="1"/>
    <col min="2" max="2" width="28.5583333333333" customWidth="1"/>
    <col min="3" max="3" width="31.5583333333333" customWidth="1"/>
    <col min="4" max="6" width="33.4416666666667" customWidth="1"/>
  </cols>
  <sheetData>
    <row r="1" ht="15.75" customHeight="1" spans="1:6">
      <c r="F1" s="55" t="s">
        <v>248</v>
      </c>
    </row>
    <row r="2" ht="28.5" customHeight="1" spans="1:6">
      <c r="A2" s="26" t="s">
        <v>249</v>
      </c>
      <c r="B2" s="26"/>
      <c r="C2" s="26"/>
      <c r="D2" s="26"/>
      <c r="E2" s="26"/>
      <c r="F2" s="26"/>
    </row>
    <row r="3" ht="15" customHeight="1" spans="1:6">
      <c r="A3" s="101" t="str">
        <f>"单位名称："&amp;"云南省兽医生物制品研制中心"</f>
        <v>单位名称：云南省兽医生物制品研制中心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128</v>
      </c>
      <c r="B4" s="9" t="s">
        <v>48</v>
      </c>
      <c r="C4" s="9" t="s">
        <v>49</v>
      </c>
      <c r="D4" s="15" t="s">
        <v>250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29" t="s">
        <v>251</v>
      </c>
      <c r="B7" s="29"/>
      <c r="C7" s="29"/>
      <c r="D7" s="22"/>
      <c r="E7" s="22"/>
      <c r="F7" s="22"/>
    </row>
    <row r="8" ht="17.25" customHeight="1" spans="1:6">
      <c r="A8" s="104" t="s">
        <v>94</v>
      </c>
      <c r="B8" s="105"/>
      <c r="C8" s="105" t="s">
        <v>94</v>
      </c>
      <c r="D8" s="22"/>
      <c r="E8" s="22"/>
      <c r="F8" s="22"/>
    </row>
  </sheetData>
  <mergeCells count="6">
    <mergeCell ref="A2:F2"/>
    <mergeCell ref="D4:F4"/>
    <mergeCell ref="A8:C8"/>
    <mergeCell ref="A4:A5"/>
    <mergeCell ref="B4:B5"/>
    <mergeCell ref="C4:C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6"/>
  <sheetViews>
    <sheetView showZeros="0" workbookViewId="0">
      <selection activeCell="A1" sqref="A1"/>
    </sheetView>
  </sheetViews>
  <sheetFormatPr defaultColWidth="9.10833333333333" defaultRowHeight="14.25" customHeight="1"/>
  <cols>
    <col min="1" max="1" width="39.1083333333333" customWidth="1"/>
    <col min="2" max="2" width="21.6666666666667" customWidth="1"/>
    <col min="3" max="3" width="35.3333333333333" customWidth="1"/>
    <col min="4" max="4" width="7.66666666666667" customWidth="1"/>
    <col min="5" max="5" width="10.3333333333333" customWidth="1"/>
    <col min="6" max="11" width="14.775" customWidth="1"/>
    <col min="12" max="16" width="12.5583333333333" customWidth="1"/>
    <col min="17" max="17" width="10.4416666666667" customWidth="1"/>
  </cols>
  <sheetData>
    <row r="1" ht="13.5" customHeight="1" spans="1:17">
      <c r="O1" s="44"/>
      <c r="P1" s="44"/>
      <c r="Q1" s="92" t="s">
        <v>252</v>
      </c>
    </row>
    <row r="2" ht="27.75" customHeight="1" spans="1:17">
      <c r="A2" s="56" t="s">
        <v>253</v>
      </c>
      <c r="B2" s="26"/>
      <c r="C2" s="26"/>
      <c r="D2" s="26"/>
      <c r="E2" s="26"/>
      <c r="F2" s="26"/>
      <c r="G2" s="26"/>
      <c r="H2" s="26"/>
      <c r="I2" s="26"/>
      <c r="J2" s="26"/>
      <c r="K2" s="46"/>
      <c r="L2" s="26"/>
      <c r="M2" s="26"/>
      <c r="N2" s="26"/>
      <c r="O2" s="46"/>
      <c r="P2" s="46"/>
      <c r="Q2" s="26"/>
    </row>
    <row r="3" ht="18.75" customHeight="1" spans="1:17">
      <c r="A3" s="93" t="str">
        <f>"单位名称："&amp;"云南省兽医生物制品研制中心"</f>
        <v>单位名称：云南省兽医生物制品研制中心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119</v>
      </c>
    </row>
    <row r="4" ht="15.75" customHeight="1" spans="1:17">
      <c r="A4" s="9" t="s">
        <v>254</v>
      </c>
      <c r="B4" s="72" t="s">
        <v>255</v>
      </c>
      <c r="C4" s="72" t="s">
        <v>256</v>
      </c>
      <c r="D4" s="72" t="s">
        <v>257</v>
      </c>
      <c r="E4" s="72" t="s">
        <v>258</v>
      </c>
      <c r="F4" s="72" t="s">
        <v>259</v>
      </c>
      <c r="G4" s="73" t="s">
        <v>135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260</v>
      </c>
      <c r="J5" s="77" t="s">
        <v>261</v>
      </c>
      <c r="K5" s="78" t="s">
        <v>262</v>
      </c>
      <c r="L5" s="79" t="s">
        <v>263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142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>
        <v>11600</v>
      </c>
      <c r="G8" s="22">
        <v>35400</v>
      </c>
      <c r="H8" s="22">
        <v>35400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8" t="s">
        <v>200</v>
      </c>
      <c r="B9" s="86" t="s">
        <v>264</v>
      </c>
      <c r="C9" s="86" t="s">
        <v>265</v>
      </c>
      <c r="D9" s="99" t="s">
        <v>224</v>
      </c>
      <c r="E9" s="100">
        <v>25</v>
      </c>
      <c r="F9" s="22">
        <v>5000</v>
      </c>
      <c r="G9" s="22">
        <v>5000</v>
      </c>
      <c r="H9" s="22">
        <v>5000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8" t="s">
        <v>200</v>
      </c>
      <c r="B10" s="86" t="s">
        <v>266</v>
      </c>
      <c r="C10" s="86" t="s">
        <v>267</v>
      </c>
      <c r="D10" s="99" t="s">
        <v>268</v>
      </c>
      <c r="E10" s="100">
        <v>1</v>
      </c>
      <c r="F10" s="22">
        <v>3000</v>
      </c>
      <c r="G10" s="22">
        <v>3000</v>
      </c>
      <c r="H10" s="22">
        <v>3000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8" t="s">
        <v>170</v>
      </c>
      <c r="B11" s="86" t="s">
        <v>269</v>
      </c>
      <c r="C11" s="86" t="s">
        <v>270</v>
      </c>
      <c r="D11" s="99" t="s">
        <v>271</v>
      </c>
      <c r="E11" s="100">
        <v>1</v>
      </c>
      <c r="F11" s="22"/>
      <c r="G11" s="22">
        <v>11000</v>
      </c>
      <c r="H11" s="22">
        <v>11000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8" t="s">
        <v>170</v>
      </c>
      <c r="B12" s="86" t="s">
        <v>272</v>
      </c>
      <c r="C12" s="86" t="s">
        <v>273</v>
      </c>
      <c r="D12" s="99" t="s">
        <v>271</v>
      </c>
      <c r="E12" s="100">
        <v>1</v>
      </c>
      <c r="F12" s="22"/>
      <c r="G12" s="22">
        <v>11000</v>
      </c>
      <c r="H12" s="22">
        <v>11000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8" t="s">
        <v>170</v>
      </c>
      <c r="B13" s="86" t="s">
        <v>274</v>
      </c>
      <c r="C13" s="86" t="s">
        <v>275</v>
      </c>
      <c r="D13" s="99" t="s">
        <v>271</v>
      </c>
      <c r="E13" s="100">
        <v>1</v>
      </c>
      <c r="F13" s="22"/>
      <c r="G13" s="22">
        <v>1800</v>
      </c>
      <c r="H13" s="22">
        <v>1800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8" t="s">
        <v>179</v>
      </c>
      <c r="B14" s="86" t="s">
        <v>276</v>
      </c>
      <c r="C14" s="86" t="s">
        <v>277</v>
      </c>
      <c r="D14" s="99" t="s">
        <v>278</v>
      </c>
      <c r="E14" s="100">
        <v>2</v>
      </c>
      <c r="F14" s="22">
        <v>1600</v>
      </c>
      <c r="G14" s="22">
        <v>1600</v>
      </c>
      <c r="H14" s="22">
        <v>1600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8" t="s">
        <v>179</v>
      </c>
      <c r="B15" s="86" t="s">
        <v>279</v>
      </c>
      <c r="C15" s="86" t="s">
        <v>280</v>
      </c>
      <c r="D15" s="99" t="s">
        <v>281</v>
      </c>
      <c r="E15" s="100">
        <v>80</v>
      </c>
      <c r="F15" s="22">
        <v>2000</v>
      </c>
      <c r="G15" s="22">
        <v>2000</v>
      </c>
      <c r="H15" s="22">
        <v>2000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89" t="s">
        <v>94</v>
      </c>
      <c r="B16" s="90"/>
      <c r="C16" s="90"/>
      <c r="D16" s="90"/>
      <c r="E16" s="97"/>
      <c r="F16" s="22">
        <v>11600</v>
      </c>
      <c r="G16" s="22">
        <v>35400</v>
      </c>
      <c r="H16" s="22">
        <v>35400</v>
      </c>
      <c r="I16" s="22"/>
      <c r="J16" s="22"/>
      <c r="K16" s="22"/>
      <c r="L16" s="22"/>
      <c r="M16" s="22"/>
      <c r="N16" s="22"/>
      <c r="O16" s="22"/>
      <c r="P16" s="22"/>
      <c r="Q16" s="22"/>
    </row>
  </sheetData>
  <mergeCells count="16">
    <mergeCell ref="A2:Q2"/>
    <mergeCell ref="A3:F3"/>
    <mergeCell ref="G4:Q4"/>
    <mergeCell ref="L5:Q5"/>
    <mergeCell ref="A16:E16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0"/>
  <sheetViews>
    <sheetView showZeros="0" workbookViewId="0">
      <selection activeCell="A8" sqref="A8"/>
    </sheetView>
  </sheetViews>
  <sheetFormatPr defaultColWidth="9.10833333333333" defaultRowHeight="14.25" customHeight="1"/>
  <cols>
    <col min="1" max="1" width="31.4416666666667" customWidth="1"/>
    <col min="2" max="2" width="21.6666666666667" customWidth="1"/>
    <col min="3" max="3" width="26.6666666666667" customWidth="1"/>
    <col min="4" max="14" width="16.5583333333333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282</v>
      </c>
    </row>
    <row r="2" ht="27.75" customHeight="1" spans="1:14">
      <c r="A2" s="56" t="s">
        <v>283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"单位名称："&amp;"云南省兽医生物制品研制中心"</f>
        <v>单位名称：云南省兽医生物制品研制中心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119</v>
      </c>
    </row>
    <row r="4" ht="15.75" customHeight="1" spans="1:14">
      <c r="A4" s="9" t="s">
        <v>254</v>
      </c>
      <c r="B4" s="72" t="s">
        <v>284</v>
      </c>
      <c r="C4" s="72" t="s">
        <v>285</v>
      </c>
      <c r="D4" s="73" t="s">
        <v>135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260</v>
      </c>
      <c r="G5" s="77" t="s">
        <v>261</v>
      </c>
      <c r="H5" s="78" t="s">
        <v>262</v>
      </c>
      <c r="I5" s="79" t="s">
        <v>263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142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 t="s">
        <v>251</v>
      </c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94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8"/>
  <sheetViews>
    <sheetView showZeros="0" workbookViewId="0">
      <selection activeCell="A7" sqref="A7"/>
    </sheetView>
  </sheetViews>
  <sheetFormatPr defaultColWidth="9.10833333333333" defaultRowHeight="14.25" customHeight="1" outlineLevelRow="7"/>
  <cols>
    <col min="1" max="1" width="31.8833333333333" customWidth="1"/>
    <col min="2" max="15" width="17.2166666666667" customWidth="1"/>
    <col min="16" max="24" width="17" customWidth="1"/>
  </cols>
  <sheetData>
    <row r="1" ht="13.5" customHeight="1" spans="1:24">
      <c r="D1" s="55"/>
      <c r="W1" s="44"/>
      <c r="X1" s="44" t="s">
        <v>286</v>
      </c>
    </row>
    <row r="2" ht="27.75" customHeight="1" spans="1:24">
      <c r="A2" s="56" t="s">
        <v>287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7" t="str">
        <f>"单位名称："&amp;"云南省兽医生物制品研制中心"</f>
        <v>单位名称：云南省兽医生物制品研制中心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119</v>
      </c>
    </row>
    <row r="4" ht="19.5" customHeight="1" spans="1:24">
      <c r="A4" s="15" t="s">
        <v>288</v>
      </c>
      <c r="B4" s="10" t="s">
        <v>135</v>
      </c>
      <c r="C4" s="11"/>
      <c r="D4" s="11"/>
      <c r="E4" s="62" t="s">
        <v>289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7" t="s">
        <v>30</v>
      </c>
      <c r="C5" s="9" t="s">
        <v>33</v>
      </c>
      <c r="D5" s="63" t="s">
        <v>290</v>
      </c>
      <c r="E5" s="62" t="s">
        <v>291</v>
      </c>
      <c r="F5" s="62" t="s">
        <v>292</v>
      </c>
      <c r="G5" s="62" t="s">
        <v>293</v>
      </c>
      <c r="H5" s="62" t="s">
        <v>294</v>
      </c>
      <c r="I5" s="62" t="s">
        <v>295</v>
      </c>
      <c r="J5" s="62" t="s">
        <v>296</v>
      </c>
      <c r="K5" s="62" t="s">
        <v>297</v>
      </c>
      <c r="L5" s="62" t="s">
        <v>298</v>
      </c>
      <c r="M5" s="62" t="s">
        <v>299</v>
      </c>
      <c r="N5" s="62" t="s">
        <v>300</v>
      </c>
      <c r="O5" s="62" t="s">
        <v>301</v>
      </c>
      <c r="P5" s="62" t="s">
        <v>302</v>
      </c>
      <c r="Q5" s="62" t="s">
        <v>303</v>
      </c>
      <c r="R5" s="62" t="s">
        <v>304</v>
      </c>
      <c r="S5" s="62" t="s">
        <v>305</v>
      </c>
      <c r="T5" s="62" t="s">
        <v>306</v>
      </c>
      <c r="U5" s="62" t="s">
        <v>307</v>
      </c>
      <c r="V5" s="62" t="s">
        <v>308</v>
      </c>
      <c r="W5" s="62" t="s">
        <v>309</v>
      </c>
      <c r="X5" s="62" t="s">
        <v>310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35" customHeight="1" spans="1:24">
      <c r="A7" s="29" t="s">
        <v>251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85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</sheetData>
  <mergeCells count="5">
    <mergeCell ref="A2:X2"/>
    <mergeCell ref="A3:I3"/>
    <mergeCell ref="B4:D4"/>
    <mergeCell ref="E4:X4"/>
    <mergeCell ref="A4:A5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7"/>
  <sheetViews>
    <sheetView showZeros="0" workbookViewId="0">
      <selection activeCell="A6" sqref="A6"/>
    </sheetView>
  </sheetViews>
  <sheetFormatPr defaultColWidth="9.10833333333333" defaultRowHeight="12" customHeight="1" outlineLevelRow="6"/>
  <cols>
    <col min="1" max="2" width="29" customWidth="1"/>
    <col min="3" max="3" width="16.3333333333333" customWidth="1"/>
    <col min="4" max="4" width="15.5583333333333" customWidth="1"/>
    <col min="5" max="5" width="23.5583333333333" customWidth="1"/>
    <col min="6" max="6" width="11.3333333333333" customWidth="1"/>
    <col min="7" max="7" width="14.8833333333333" customWidth="1"/>
    <col min="8" max="8" width="10.8833333333333" customWidth="1"/>
    <col min="9" max="9" width="13.4416666666667" customWidth="1"/>
    <col min="10" max="10" width="38.6666666666667" customWidth="1"/>
  </cols>
  <sheetData>
    <row r="1" customHeight="1" spans="1:10">
      <c r="J1" s="44" t="s">
        <v>311</v>
      </c>
    </row>
    <row r="2" ht="28.5" customHeight="1" spans="1:10">
      <c r="A2" s="45" t="s">
        <v>312</v>
      </c>
      <c r="B2" s="26"/>
      <c r="C2" s="26"/>
      <c r="D2" s="26"/>
      <c r="E2" s="26"/>
      <c r="F2" s="46"/>
      <c r="G2" s="26"/>
      <c r="H2" s="46"/>
      <c r="I2" s="46"/>
      <c r="J2" s="26"/>
    </row>
    <row r="3" ht="17.25" customHeight="1" spans="1:10">
      <c r="A3" s="4" t="str">
        <f>"单位名称："&amp;"云南省兽医生物制品研制中心"</f>
        <v>单位名称：云南省兽医生物制品研制中心</v>
      </c>
    </row>
    <row r="4" ht="44.25" customHeight="1" spans="1:10">
      <c r="A4" s="47" t="s">
        <v>209</v>
      </c>
      <c r="B4" s="47" t="s">
        <v>210</v>
      </c>
      <c r="C4" s="47" t="s">
        <v>211</v>
      </c>
      <c r="D4" s="47" t="s">
        <v>212</v>
      </c>
      <c r="E4" s="47" t="s">
        <v>213</v>
      </c>
      <c r="F4" s="48" t="s">
        <v>214</v>
      </c>
      <c r="G4" s="47" t="s">
        <v>215</v>
      </c>
      <c r="H4" s="48" t="s">
        <v>216</v>
      </c>
      <c r="I4" s="48" t="s">
        <v>217</v>
      </c>
      <c r="J4" s="47" t="s">
        <v>218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75" customHeight="1" spans="1:10">
      <c r="A6" s="49" t="s">
        <v>251</v>
      </c>
      <c r="B6" s="50"/>
      <c r="C6" s="50"/>
      <c r="D6" s="50"/>
      <c r="E6" s="51"/>
      <c r="F6" s="52"/>
      <c r="G6" s="51"/>
      <c r="H6" s="52"/>
      <c r="I6" s="52"/>
      <c r="J6" s="51"/>
    </row>
    <row r="7" ht="60.75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</sheetData>
  <mergeCells count="2">
    <mergeCell ref="A2:J2"/>
    <mergeCell ref="A3:H3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4"/>
  <sheetViews>
    <sheetView showZeros="0" workbookViewId="0">
      <selection activeCell="A1" sqref="A1"/>
    </sheetView>
  </sheetViews>
  <sheetFormatPr defaultColWidth="8.88333333333333" defaultRowHeight="15" customHeight="1" outlineLevelCol="7"/>
  <cols>
    <col min="1" max="1" width="36" customWidth="1"/>
    <col min="2" max="2" width="19.775" customWidth="1"/>
    <col min="3" max="3" width="33.3333333333333" customWidth="1"/>
    <col min="4" max="4" width="34.775" customWidth="1"/>
    <col min="5" max="5" width="14.4416666666667" customWidth="1"/>
    <col min="6" max="6" width="17.2166666666667" customWidth="1"/>
    <col min="7" max="7" width="17.3333333333333" customWidth="1"/>
    <col min="8" max="8" width="28.3333333333333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313</v>
      </c>
    </row>
    <row r="2" ht="30.6" customHeight="1" spans="1:8">
      <c r="A2" s="35" t="s">
        <v>314</v>
      </c>
      <c r="B2" s="35"/>
      <c r="C2" s="35"/>
      <c r="D2" s="35"/>
      <c r="E2" s="35"/>
      <c r="F2" s="35"/>
      <c r="G2" s="35"/>
      <c r="H2" s="35"/>
    </row>
    <row r="3" ht="18.75" customHeight="1" spans="1:8">
      <c r="A3" s="36" t="str">
        <f>"单位名称："&amp;"云南省兽医生物制品研制中心"</f>
        <v>单位名称：云南省兽医生物制品研制中心</v>
      </c>
      <c r="B3" s="33"/>
      <c r="C3" s="33"/>
      <c r="D3" s="33"/>
      <c r="E3" s="33"/>
      <c r="F3" s="33"/>
      <c r="G3" s="33"/>
      <c r="H3" s="33"/>
    </row>
    <row r="4" ht="18.75" customHeight="1" spans="1:8">
      <c r="A4" s="37" t="s">
        <v>128</v>
      </c>
      <c r="B4" s="37" t="s">
        <v>315</v>
      </c>
      <c r="C4" s="37" t="s">
        <v>316</v>
      </c>
      <c r="D4" s="37" t="s">
        <v>317</v>
      </c>
      <c r="E4" s="37" t="s">
        <v>318</v>
      </c>
      <c r="F4" s="37" t="s">
        <v>319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258</v>
      </c>
      <c r="G5" s="37" t="s">
        <v>320</v>
      </c>
      <c r="H5" s="37" t="s">
        <v>321</v>
      </c>
    </row>
    <row r="6" ht="18.75" customHeight="1" spans="1:8">
      <c r="A6" s="38" t="s">
        <v>111</v>
      </c>
      <c r="B6" s="38" t="s">
        <v>112</v>
      </c>
      <c r="C6" s="38" t="s">
        <v>113</v>
      </c>
      <c r="D6" s="38" t="s">
        <v>114</v>
      </c>
      <c r="E6" s="38" t="s">
        <v>115</v>
      </c>
      <c r="F6" s="38" t="s">
        <v>116</v>
      </c>
      <c r="G6" s="38" t="s">
        <v>322</v>
      </c>
      <c r="H6" s="38" t="s">
        <v>323</v>
      </c>
    </row>
    <row r="7" ht="29.85" customHeight="1" spans="1:8">
      <c r="A7" s="39" t="s">
        <v>45</v>
      </c>
      <c r="B7" s="39" t="s">
        <v>324</v>
      </c>
      <c r="C7" s="39" t="s">
        <v>325</v>
      </c>
      <c r="D7" s="39" t="s">
        <v>326</v>
      </c>
      <c r="E7" s="37" t="s">
        <v>327</v>
      </c>
      <c r="F7" s="40">
        <v>1</v>
      </c>
      <c r="G7" s="41">
        <v>45000</v>
      </c>
      <c r="H7" s="41">
        <v>45000</v>
      </c>
    </row>
    <row r="8" ht="29.85" customHeight="1" spans="1:8">
      <c r="A8" s="39" t="s">
        <v>45</v>
      </c>
      <c r="B8" s="39" t="s">
        <v>324</v>
      </c>
      <c r="C8" s="39" t="s">
        <v>328</v>
      </c>
      <c r="D8" s="39" t="s">
        <v>329</v>
      </c>
      <c r="E8" s="37" t="s">
        <v>330</v>
      </c>
      <c r="F8" s="40">
        <v>4</v>
      </c>
      <c r="G8" s="41">
        <v>2000</v>
      </c>
      <c r="H8" s="41">
        <v>8000</v>
      </c>
    </row>
    <row r="9" ht="29.85" customHeight="1" spans="1:8">
      <c r="A9" s="39" t="s">
        <v>45</v>
      </c>
      <c r="B9" s="39" t="s">
        <v>324</v>
      </c>
      <c r="C9" s="39" t="s">
        <v>331</v>
      </c>
      <c r="D9" s="39" t="s">
        <v>332</v>
      </c>
      <c r="E9" s="37" t="s">
        <v>330</v>
      </c>
      <c r="F9" s="40">
        <v>1</v>
      </c>
      <c r="G9" s="41">
        <v>150000</v>
      </c>
      <c r="H9" s="41">
        <v>150000</v>
      </c>
    </row>
    <row r="10" ht="29.85" customHeight="1" spans="1:8">
      <c r="A10" s="39" t="s">
        <v>45</v>
      </c>
      <c r="B10" s="39" t="s">
        <v>333</v>
      </c>
      <c r="C10" s="39" t="s">
        <v>267</v>
      </c>
      <c r="D10" s="39" t="s">
        <v>266</v>
      </c>
      <c r="E10" s="37" t="s">
        <v>268</v>
      </c>
      <c r="F10" s="40">
        <v>1</v>
      </c>
      <c r="G10" s="41">
        <v>3000</v>
      </c>
      <c r="H10" s="41">
        <v>3000</v>
      </c>
    </row>
    <row r="11" ht="29.85" customHeight="1" spans="1:8">
      <c r="A11" s="39" t="s">
        <v>45</v>
      </c>
      <c r="B11" s="39" t="s">
        <v>333</v>
      </c>
      <c r="C11" s="39" t="s">
        <v>277</v>
      </c>
      <c r="D11" s="39" t="s">
        <v>276</v>
      </c>
      <c r="E11" s="37" t="s">
        <v>278</v>
      </c>
      <c r="F11" s="40">
        <v>2</v>
      </c>
      <c r="G11" s="41">
        <v>800</v>
      </c>
      <c r="H11" s="41">
        <v>1600</v>
      </c>
    </row>
    <row r="12" ht="29.85" customHeight="1" spans="1:8">
      <c r="A12" s="39" t="s">
        <v>45</v>
      </c>
      <c r="B12" s="39" t="s">
        <v>333</v>
      </c>
      <c r="C12" s="39" t="s">
        <v>265</v>
      </c>
      <c r="D12" s="39" t="s">
        <v>264</v>
      </c>
      <c r="E12" s="37" t="s">
        <v>224</v>
      </c>
      <c r="F12" s="40">
        <v>25</v>
      </c>
      <c r="G12" s="41">
        <v>200</v>
      </c>
      <c r="H12" s="41">
        <v>5000</v>
      </c>
    </row>
    <row r="13" ht="20.1" customHeight="1" spans="1:8">
      <c r="A13" s="37" t="s">
        <v>30</v>
      </c>
      <c r="B13" s="37"/>
      <c r="C13" s="37"/>
      <c r="D13" s="37"/>
      <c r="E13" s="37"/>
      <c r="F13" s="40">
        <v>34</v>
      </c>
      <c r="G13" s="41"/>
      <c r="H13" s="41">
        <v>212600</v>
      </c>
    </row>
    <row r="14" ht="19.5" customHeight="1" spans="1:8">
      <c r="A14" s="39" t="s">
        <v>334</v>
      </c>
      <c r="B14" s="39"/>
      <c r="C14" s="39"/>
      <c r="D14" s="39"/>
      <c r="E14" s="39"/>
      <c r="F14" s="42"/>
      <c r="G14" s="43"/>
      <c r="H14" s="43"/>
    </row>
  </sheetData>
  <mergeCells count="9">
    <mergeCell ref="A2:H2"/>
    <mergeCell ref="F4:H4"/>
    <mergeCell ref="A13:E13"/>
    <mergeCell ref="A14:H14"/>
    <mergeCell ref="A4:A5"/>
    <mergeCell ref="B4:B5"/>
    <mergeCell ref="C4:C5"/>
    <mergeCell ref="D4:D5"/>
    <mergeCell ref="E4:E5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0"/>
  <sheetViews>
    <sheetView showZeros="0" workbookViewId="0">
      <selection activeCell="A8" sqref="A8"/>
    </sheetView>
  </sheetViews>
  <sheetFormatPr defaultColWidth="9.10833333333333" defaultRowHeight="14.25" customHeight="1"/>
  <cols>
    <col min="1" max="1" width="16.3333333333333" customWidth="1"/>
    <col min="2" max="2" width="29" customWidth="1"/>
    <col min="3" max="3" width="23.8833333333333" customWidth="1"/>
    <col min="4" max="7" width="19.5583333333333" customWidth="1"/>
    <col min="8" max="8" width="15.4416666666667" customWidth="1"/>
    <col min="9" max="11" width="19.5583333333333" customWidth="1"/>
  </cols>
  <sheetData>
    <row r="1" ht="13.5" customHeight="1" spans="1:11">
      <c r="D1" s="1"/>
      <c r="E1" s="1"/>
      <c r="F1" s="1"/>
      <c r="G1" s="1"/>
      <c r="K1" s="2" t="s">
        <v>335</v>
      </c>
    </row>
    <row r="2" ht="27.75" customHeight="1" spans="1:11">
      <c r="A2" s="26" t="s">
        <v>336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"单位名称："&amp;"云南省兽医生物制品研制中心"</f>
        <v>单位名称：云南省兽医生物制品研制中心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196</v>
      </c>
      <c r="B4" s="8" t="s">
        <v>130</v>
      </c>
      <c r="C4" s="8" t="s">
        <v>197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337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" customHeight="1" spans="1:11">
      <c r="A8" s="29" t="s">
        <v>251</v>
      </c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94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0"/>
  <sheetViews>
    <sheetView showZeros="0" workbookViewId="0">
      <selection activeCell="A1" sqref="A1"/>
    </sheetView>
  </sheetViews>
  <sheetFormatPr defaultColWidth="9.10833333333333" defaultRowHeight="14.25" customHeight="1" outlineLevelCol="6"/>
  <cols>
    <col min="1" max="1" width="37.775" customWidth="1"/>
    <col min="2" max="2" width="28" customWidth="1"/>
    <col min="3" max="3" width="37.5583333333333" customWidth="1"/>
    <col min="4" max="4" width="17" customWidth="1"/>
    <col min="5" max="7" width="27" customWidth="1"/>
  </cols>
  <sheetData>
    <row r="1" ht="13.5" customHeight="1" spans="1:7">
      <c r="D1" s="1"/>
      <c r="G1" s="2" t="s">
        <v>338</v>
      </c>
    </row>
    <row r="2" ht="27.75" customHeight="1" spans="1:7">
      <c r="A2" s="3" t="s">
        <v>339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"单位名称："&amp;"云南省兽医生物制品研制中心"</f>
        <v>单位名称：云南省兽医生物制品研制中心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197</v>
      </c>
      <c r="B4" s="8" t="s">
        <v>196</v>
      </c>
      <c r="C4" s="8" t="s">
        <v>130</v>
      </c>
      <c r="D4" s="9" t="s">
        <v>340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341</v>
      </c>
      <c r="F5" s="9" t="s">
        <v>342</v>
      </c>
      <c r="G5" s="9" t="s">
        <v>343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85" customHeight="1" spans="1:7">
      <c r="A8" s="20" t="s">
        <v>45</v>
      </c>
      <c r="B8" s="21"/>
      <c r="C8" s="21"/>
      <c r="D8" s="20"/>
      <c r="E8" s="22">
        <v>600000</v>
      </c>
      <c r="F8" s="22">
        <v>600000</v>
      </c>
      <c r="G8" s="22">
        <v>600000</v>
      </c>
    </row>
    <row r="9" ht="29.85" customHeight="1" spans="1:7">
      <c r="A9" s="20"/>
      <c r="B9" s="20" t="s">
        <v>344</v>
      </c>
      <c r="C9" s="20" t="s">
        <v>200</v>
      </c>
      <c r="D9" s="20" t="s">
        <v>345</v>
      </c>
      <c r="E9" s="22">
        <v>600000</v>
      </c>
      <c r="F9" s="22">
        <v>600000</v>
      </c>
      <c r="G9" s="22">
        <v>600000</v>
      </c>
    </row>
    <row r="10" ht="18.75" customHeight="1" spans="1:7">
      <c r="A10" s="23" t="s">
        <v>30</v>
      </c>
      <c r="B10" s="24" t="s">
        <v>346</v>
      </c>
      <c r="C10" s="24"/>
      <c r="D10" s="25"/>
      <c r="E10" s="22">
        <v>600000</v>
      </c>
      <c r="F10" s="22">
        <v>600000</v>
      </c>
      <c r="G10" s="22">
        <v>600000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李纹秀</cp:lastModifiedBy>
  <dcterms:created xsi:type="dcterms:W3CDTF">2026-02-13T08:33:00Z</dcterms:created>
  <dcterms:modified xsi:type="dcterms:W3CDTF">2026-02-13T08:46:30Z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2F8FC87FA68A4CD0A132BE6F96CF0ACD_13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