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Print_Titles" localSheetId="7">'部门项目支出预算表05-1'!$4:$6</definedName>
    <definedName name="_xlnm.Print_Titles" localSheetId="8">'部门项目支出绩效目标表05-2'!$4:$4</definedName>
    <definedName name="_xlnm.Print_Titles" localSheetId="10">部门政府采购预算表07!$4:$6</definedName>
    <definedName name="_xlnm.Print_Titles" localSheetId="13">'省对下转移支付绩效目标表09-2'!$4:$4</definedName>
    <definedName name="_xlnm.Print_Titles" localSheetId="16">部门项目支出中期规划预算表12!$4:$6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<sst xmlns="http://schemas.openxmlformats.org/spreadsheetml/2006/main" count="4419" uniqueCount="1260">
  <si>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</si>
  <si>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</si>
  <si>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</si>
  <si>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</si>
  <si>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</si>
  <si>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</si>
  <si>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</si>
  <si>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</si>
  <si>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</si>
  <si>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</si>
  <si>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</si>
  <si>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</si>
  <si>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</si>
  <si>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</si>
  <si>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</si>
  <si>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</si>
  <si>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</si>
  <si>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</si>
  <si>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</si>
  <si>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</si>
  <si>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</si>
  <si>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</si>
  <si>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</si>
  <si>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</si>
  <si>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</si>
  <si>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</si>
  <si>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</si>
  <si>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</si>
  <si>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</si>
  <si>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</si>
  <si>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</si>
  <si>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</si>
  <si>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</si>
  <si>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</si>
  <si>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</si>
  <si>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</si>
  <si>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</si>
  <si>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</si>
  <si>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</si>
  <si>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</si>
  <si>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</si>
  <si>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</si>
  <si>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</si>
  <si>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</si>
  <si>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125001</t>
  </si>
  <si>
    <t>云南省农业农村厅</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</si>
  <si>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</si>
  <si>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</si>
  <si>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</si>
  <si>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</si>
  <si>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</si>
  <si>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</si>
  <si>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</si>
  <si>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</si>
  <si>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</si>
  <si>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</si>
  <si>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</si>
  <si>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</si>
  <si>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</si>
  <si>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</si>
  <si>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</si>
  <si>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20113</t>
  </si>
  <si>
    <t>商贸事务</t>
  </si>
  <si>
    <t>2011308</t>
  </si>
  <si>
    <t>招商引资</t>
  </si>
  <si>
    <t>208</t>
  </si>
  <si>
    <t>社会保障和就业支出</t>
  </si>
  <si>
    <t>20805</t>
  </si>
  <si>
    <t>行政事业单位养老支出</t>
  </si>
  <si>
    <t>2080501</t>
  </si>
  <si>
    <t>行政单位离退休</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</si>
  <si>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</si>
  <si>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</si>
  <si>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</si>
  <si>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</si>
  <si>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</si>
  <si>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</si>
  <si>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</si>
  <si>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</si>
  <si>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</si>
  <si>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</si>
  <si>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</si>
  <si>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</si>
  <si>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</si>
  <si>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</si>
  <si>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</si>
  <si>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</si>
  <si>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</si>
  <si>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</si>
  <si>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</si>
  <si>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21301</t>
  </si>
  <si>
    <t>农业农村</t>
  </si>
  <si>
    <t>2130101</t>
  </si>
  <si>
    <t>行政运行</t>
  </si>
  <si>
    <t>2130102</t>
  </si>
  <si>
    <t>一般行政管理事务</t>
  </si>
  <si>
    <t>2130109</t>
  </si>
  <si>
    <t>农产品质量安全</t>
  </si>
  <si>
    <t>2130110</t>
  </si>
  <si>
    <t>执法监管</t>
  </si>
  <si>
    <t>2130111</t>
  </si>
  <si>
    <t>统计监测与信息服务</t>
  </si>
  <si>
    <t>2130112</t>
  </si>
  <si>
    <t>行业业务管理</t>
  </si>
  <si>
    <t>2130122</t>
  </si>
  <si>
    <t>农业生产发展</t>
  </si>
  <si>
    <t>2130125</t>
  </si>
  <si>
    <t>农产品加工与促销</t>
  </si>
  <si>
    <t>21305</t>
  </si>
  <si>
    <t>巩固脱贫攻坚成果衔接乡村振兴</t>
  </si>
  <si>
    <t>2130504</t>
  </si>
  <si>
    <t>农村基础设施建设</t>
  </si>
  <si>
    <t>2130505</t>
  </si>
  <si>
    <t>生产发展</t>
  </si>
  <si>
    <t>2130507</t>
  </si>
  <si>
    <t>贷款奖补和贴息</t>
  </si>
  <si>
    <t>2130599</t>
  </si>
  <si>
    <t>其他巩固脱贫攻坚成果衔接乡村振兴支出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</si>
  <si>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</si>
  <si>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</si>
  <si>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</si>
  <si>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</si>
  <si>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</si>
  <si>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</si>
  <si>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</si>
  <si>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</si>
  <si>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</si>
  <si>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</si>
  <si>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</si>
  <si>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</si>
  <si>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</si>
  <si>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</si>
  <si>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</si>
  <si>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</si>
  <si>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</si>
  <si>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</si>
  <si>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</si>
  <si>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</si>
  <si>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</si>
  <si>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</si>
  <si>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</si>
  <si>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</si>
  <si>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</si>
  <si>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</si>
  <si>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</si>
  <si>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</si>
  <si>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</si>
  <si>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</si>
  <si>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</si>
  <si>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</si>
  <si>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</si>
  <si>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</si>
  <si>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</si>
  <si>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</si>
  <si>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</si>
  <si>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</si>
  <si>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</si>
  <si>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</si>
  <si>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</si>
  <si>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</si>
  <si>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</si>
  <si>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</si>
  <si>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</si>
  <si>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</si>
  <si>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</si>
  <si>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</si>
  <si>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</si>
  <si>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</si>
  <si>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</si>
  <si>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</si>
  <si>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</si>
  <si>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</si>
  <si>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</si>
  <si>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530000210000000023339</t>
  </si>
  <si>
    <t>行政人员支出工资</t>
  </si>
  <si>
    <t>30101</t>
  </si>
  <si>
    <t>基本工资</t>
  </si>
  <si>
    <t>30102</t>
  </si>
  <si>
    <t>津贴补贴</t>
  </si>
  <si>
    <t>30103</t>
  </si>
  <si>
    <t>奖金</t>
  </si>
  <si>
    <t>530000210000000023341</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</si>
  <si>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</si>
  <si>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</si>
  <si>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</si>
  <si>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</si>
  <si>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</si>
  <si>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</si>
  <si>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</si>
  <si>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</si>
  <si>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</si>
  <si>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</si>
  <si>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</si>
  <si>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530000210000000023343</t>
  </si>
  <si>
    <t>30113</t>
  </si>
  <si>
    <t>530000210000000023344</t>
  </si>
  <si>
    <t>对个人和家庭的补助</t>
  </si>
  <si>
    <t>30305</t>
  </si>
  <si>
    <t>生活补助</t>
  </si>
  <si>
    <t>530000210000000023346</t>
  </si>
  <si>
    <t>公车购置及运维费</t>
  </si>
  <si>
    <t>30231</t>
  </si>
  <si>
    <t>公务用车运行维护费</t>
  </si>
  <si>
    <t>530000210000000023348</t>
  </si>
  <si>
    <t>30217</t>
  </si>
  <si>
    <t>530000210000000023349</t>
  </si>
  <si>
    <t>行政人员公务交通补贴</t>
  </si>
  <si>
    <t>30239</t>
  </si>
  <si>
    <t>其他交通费用</t>
  </si>
  <si>
    <t>530000210000000023350</t>
  </si>
  <si>
    <t>工会经费</t>
  </si>
  <si>
    <t>30228</t>
  </si>
  <si>
    <t>530000210000000023351</t>
  </si>
  <si>
    <t>一般公用经费</t>
  </si>
  <si>
    <t>30299</t>
  </si>
  <si>
    <t>其他商品和服务支出</t>
  </si>
  <si>
    <t>30201</t>
  </si>
  <si>
    <t>办公费</t>
  </si>
  <si>
    <t>30205</t>
  </si>
  <si>
    <t>水费</t>
  </si>
  <si>
    <t>30206</t>
  </si>
  <si>
    <t>电费</t>
  </si>
  <si>
    <t>30209</t>
  </si>
  <si>
    <t>物业管理费</t>
  </si>
  <si>
    <t>30213</t>
  </si>
  <si>
    <t>维修（护）费</t>
  </si>
  <si>
    <t>30214</t>
  </si>
  <si>
    <t>租赁费</t>
  </si>
  <si>
    <t>30215</t>
  </si>
  <si>
    <t>会议费</t>
  </si>
  <si>
    <t>30227</t>
  </si>
  <si>
    <t>委托业务费</t>
  </si>
  <si>
    <t>530000241100002221290</t>
  </si>
  <si>
    <t>行政人员绩效奖</t>
  </si>
  <si>
    <t>预算05-1表</t>
  </si>
  <si>
    <t>2026年部门项目支出预算表</t>
  </si>
  <si>
    <t>项目分类</t>
  </si>
  <si>
    <t>项目单位</t>
  </si>
  <si>
    <t>本年拨款</t>
  </si>
  <si>
    <t>其中：本次下达</t>
  </si>
  <si>
    <t>2024年度第二批课题第二批经费</t>
  </si>
  <si>
    <t>事业发展类</t>
  </si>
  <si>
    <t>530000251100004650440</t>
  </si>
  <si>
    <t>30226</t>
  </si>
  <si>
    <t>劳务费</t>
  </si>
  <si>
    <t>2025年省级食品安全监管专项补助经费</t>
  </si>
  <si>
    <t>专项业务类</t>
  </si>
  <si>
    <t>530000251100004133519</t>
  </si>
  <si>
    <t>30216</t>
  </si>
  <si>
    <t>培训费</t>
  </si>
  <si>
    <t>2025年省委组织部牵头人才发展专项资金</t>
  </si>
  <si>
    <t>530000251100004456352</t>
  </si>
  <si>
    <t>2025年信创专项第二批中央基建投资（云南省农业农村厅项目）专项资金</t>
  </si>
  <si>
    <t>530000251100004479710</t>
  </si>
  <si>
    <t>30902</t>
  </si>
  <si>
    <t>办公设备购置</t>
  </si>
  <si>
    <t>2025年云南省决策咨询研究课题第一批经费</t>
  </si>
  <si>
    <t>530000251100004420505</t>
  </si>
  <si>
    <t>30202</t>
  </si>
  <si>
    <t>印刷费</t>
  </si>
  <si>
    <t>30211</t>
  </si>
  <si>
    <t>差旅费</t>
  </si>
  <si>
    <t>部门预算机动经费</t>
  </si>
  <si>
    <t>其他运转类</t>
  </si>
  <si>
    <t>530000241100002027342</t>
  </si>
  <si>
    <t>高原特色农业现代化发展专项资金</t>
  </si>
  <si>
    <t>530000200000000007937</t>
  </si>
  <si>
    <t>30218</t>
  </si>
  <si>
    <t>专用材料费</t>
  </si>
  <si>
    <t>31204</t>
  </si>
  <si>
    <t>费用补贴</t>
  </si>
  <si>
    <t>31205</t>
  </si>
  <si>
    <t>利息补贴</t>
  </si>
  <si>
    <t>沪滇对口帮扶合作领导小组办公室专项经费</t>
  </si>
  <si>
    <t>530000200000000000249</t>
  </si>
  <si>
    <t>农产品质量安全监管协助专项资金</t>
  </si>
  <si>
    <t>530000231100001094617</t>
  </si>
  <si>
    <t>农业农村事业发展补助经费</t>
  </si>
  <si>
    <t>530000200000000001471</t>
  </si>
  <si>
    <t>30207</t>
  </si>
  <si>
    <t>邮电费</t>
  </si>
  <si>
    <t>31002</t>
  </si>
  <si>
    <t>农业农村事业发展专项资金</t>
  </si>
  <si>
    <t>农业农村展会专项经费</t>
  </si>
  <si>
    <t>530000251100003234755</t>
  </si>
  <si>
    <t>农业信贷担保业务补奖补助资金</t>
  </si>
  <si>
    <t>530000251100003348777</t>
  </si>
  <si>
    <t>其他人员支出</t>
  </si>
  <si>
    <t>民生类</t>
  </si>
  <si>
    <t>530000231100001077258</t>
  </si>
  <si>
    <t>30199</t>
  </si>
  <si>
    <t>其他工资福利支出</t>
  </si>
  <si>
    <t>省级食品安全监管补助资金专项经费</t>
  </si>
  <si>
    <t>530000261100005167845</t>
  </si>
  <si>
    <t>省级衔接资金安排云南省高原特色农业股权投资基金注资资金</t>
  </si>
  <si>
    <t>530000251100003895534</t>
  </si>
  <si>
    <t>31203</t>
  </si>
  <si>
    <t>政府投资基金股权投资</t>
  </si>
  <si>
    <t>省农业农村厅信创项目资金</t>
  </si>
  <si>
    <t>530000251100003873279</t>
  </si>
  <si>
    <t>31003</t>
  </si>
  <si>
    <t>专用设备购置</t>
  </si>
  <si>
    <t>31007</t>
  </si>
  <si>
    <t>信息网络及软件购置更新</t>
  </si>
  <si>
    <t>31022</t>
  </si>
  <si>
    <t>无形资产购置</t>
  </si>
  <si>
    <t>省委组织部公务员工作专项经费</t>
  </si>
  <si>
    <t>530000261100005170823</t>
  </si>
  <si>
    <t>易地扶贫搬迁国家低成本长期贷款还本专项资金</t>
  </si>
  <si>
    <t>530000210000000042413</t>
  </si>
  <si>
    <t>31005</t>
  </si>
  <si>
    <t>基础设施建设</t>
  </si>
  <si>
    <t>因公出国（境）专项经费</t>
  </si>
  <si>
    <t>因公出国（境）经费</t>
  </si>
  <si>
    <t>530000200000000010457</t>
  </si>
  <si>
    <t>30212</t>
  </si>
  <si>
    <t>因公出国（境）费用</t>
  </si>
  <si>
    <t>原生药厂转制前退休人员待遇差补助资金</t>
  </si>
  <si>
    <t>530000200000000007450</t>
  </si>
  <si>
    <t>招商引资专项经费</t>
  </si>
  <si>
    <t>530000211100000142840</t>
  </si>
  <si>
    <t>政务信息化运维服务项目（农村乱占耕地）补助资金</t>
  </si>
  <si>
    <t>专业信息系统运行维护费</t>
  </si>
  <si>
    <t>530000251100004757448</t>
  </si>
  <si>
    <t>政务信息化运维服务项目补助资金</t>
  </si>
  <si>
    <t>530000251100003234768</t>
  </si>
  <si>
    <t>中国农民丰收节云南省活动补助经费</t>
  </si>
  <si>
    <t>530000251100003234770</t>
  </si>
  <si>
    <t>中央农业经营主体能力提升（基层农技推广）农产品快速检测资金</t>
  </si>
  <si>
    <t>530000251100004309668</t>
  </si>
  <si>
    <t>中央农业经营主体能力提升资金高素质农民培育(专题班）资金</t>
  </si>
  <si>
    <t>530000251100004329484</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</si>
  <si>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</si>
  <si>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</si>
  <si>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</si>
  <si>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</si>
  <si>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</si>
  <si>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</si>
  <si>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</si>
  <si>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</si>
  <si>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</si>
  <si>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</si>
  <si>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</si>
  <si>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</si>
  <si>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由省农业农村厅牵头开展云南省食品安全源头综合治理和协同监管专项协作工作，开展食品安全周·省农业农村厅主题日活动、农产品质量安全业务培训，分析研判当前食品安全源头治理形势；印制农产品质量安全相关宣传资料；依托“云上智农”平台开展网络培训；完成省级种植业产品专项监测和监督抽查7018批次，农兽药残留治理风险监测3133批次，农兽药残留治理监督抽查2648批次，重点治理品种专项监测4706批次，农产品应急监测（含应急风险监测、监督抽查、复检等）1873批次任务。为省级农产品质量安全监管提供执法依据以及农产品安全生产、日常监管提供强有力技术支撑，不断提高高原特色农产品质量安全水平。</t>
  </si>
  <si>
    <t>产出指标</t>
  </si>
  <si>
    <t>数量指标</t>
  </si>
  <si>
    <t>种植业产品专项监测监督抽查数量</t>
  </si>
  <si>
    <t>=</t>
  </si>
  <si>
    <t>7018</t>
  </si>
  <si>
    <t>批次</t>
  </si>
  <si>
    <t>定量指标</t>
  </si>
  <si>
    <t>反映完成省级种植业产品专项监测及监督抽查监测任务情况。</t>
  </si>
  <si>
    <t>由省农业农村厅牵头开展云南省食品安全源头综合治理和协同监管专项协作工作，开展食品安全周·省农业农村厅主题日活动、农产品质量安全业务培训，分析研判当前食品安全源头治理形势；印制农产品质量安全相关宣传资料；依托“云上智农”平台开展网络培训；完成省级种植业产品专项监测和监督抽查7018批次，农兽药残留治理风险监测3133批次，农兽药残留治理监督抽查2648批次，重点治理品种专项监测4706批次，农产品应急监测（含应急风险监测、监督抽查、复检等）1873批次任务。为省级农产品质量安全监管提供执法依据以及农产品安全生产、日常监管提供强有力技术支撑，不断提高高原特色农产品农产品质量安全水平。</t>
  </si>
  <si>
    <t>省级农产品应急监测</t>
  </si>
  <si>
    <t>&gt;=</t>
  </si>
  <si>
    <t>1873</t>
  </si>
  <si>
    <t>反映完成省级农产品应急监测任务情况</t>
  </si>
  <si>
    <t>省级农兽药残留治理风险监测</t>
  </si>
  <si>
    <t>3133</t>
  </si>
  <si>
    <t>反映完成省级农兽药残留治理风险监测任务情况。</t>
  </si>
  <si>
    <t>省级农兽药残留治理监督抽查</t>
  </si>
  <si>
    <t>2648</t>
  </si>
  <si>
    <t>反映完成省级农兽药残留治理监督抽查任务情况</t>
  </si>
  <si>
    <t>省级重点治理品种专项监测</t>
  </si>
  <si>
    <t>4706</t>
  </si>
  <si>
    <t>反映完成省级重点治理品种专项监测任务情况。</t>
  </si>
  <si>
    <t>印制农产品质量安全宣传资料</t>
  </si>
  <si>
    <t>235000</t>
  </si>
  <si>
    <t>张</t>
  </si>
  <si>
    <t>反映完成农产品质量安全资料印制情况。</t>
  </si>
  <si>
    <t>依托云上智农平台开展网络培训</t>
  </si>
  <si>
    <t>次</t>
  </si>
  <si>
    <t>反映完成农产品质量安全宣传培训情况。</t>
  </si>
  <si>
    <t>开展食品安全周主题日活动</t>
  </si>
  <si>
    <t>1.0</t>
  </si>
  <si>
    <t>天</t>
  </si>
  <si>
    <t>反映完成农产品质量安全活动开展情况。</t>
  </si>
  <si>
    <t>开展农产品质量安全业务培训</t>
  </si>
  <si>
    <t>660</t>
  </si>
  <si>
    <t>人次</t>
  </si>
  <si>
    <t>反映完成农产品质量安全现场培训开展情况。</t>
  </si>
  <si>
    <t>效益指标</t>
  </si>
  <si>
    <t>社会效益</t>
  </si>
  <si>
    <t>不发生重大农产品质量安全事件</t>
  </si>
  <si>
    <t>0</t>
  </si>
  <si>
    <t>件</t>
  </si>
  <si>
    <t>反映全省发生重大农产品安全事故情况。</t>
  </si>
  <si>
    <t>满意度指标</t>
  </si>
  <si>
    <t>服务对象满意度</t>
  </si>
  <si>
    <t>农产品质量安全人民群众满意度</t>
  </si>
  <si>
    <t>90</t>
  </si>
  <si>
    <t>%</t>
  </si>
  <si>
    <t>反映项目受益对象满意度达90%以上情况。</t>
  </si>
  <si>
    <t>通过政策性奖补和政府采购等项目的推进实施，带动茶叶等重点产业绿色有机面积增幅达5%以上，奖补企业300家以上，受奖补对象带动就业人数100人次以上；品种推广后补助15个；组织开展9场次“四季云品 产地云南”宣传推介活动，绿色云品知名度提升5%以上，宣传推介活动促成意向合作金额1亿元以上；政府采购项目验收合格率100%；奖补对象及项目服务对象满意度90%以上。</t>
  </si>
  <si>
    <t>品种推广后补助</t>
  </si>
  <si>
    <t>15</t>
  </si>
  <si>
    <t>个</t>
  </si>
  <si>
    <t>反映品种推广后补助情况。</t>
  </si>
  <si>
    <t>奖补企业数</t>
  </si>
  <si>
    <t>300</t>
  </si>
  <si>
    <t>家</t>
  </si>
  <si>
    <t>反映政策奖补实施情况。</t>
  </si>
  <si>
    <t>宣传推介活动</t>
  </si>
  <si>
    <t>9</t>
  </si>
  <si>
    <t>场</t>
  </si>
  <si>
    <t>反映“四季云品 产地云南”宣传推介活动情况。</t>
  </si>
  <si>
    <t>质量指标</t>
  </si>
  <si>
    <t>政府采购项目验收合格率</t>
  </si>
  <si>
    <t>100</t>
  </si>
  <si>
    <t>反映政府采购项目完成情况。</t>
  </si>
  <si>
    <t>经济效益</t>
  </si>
  <si>
    <t>宣传推介活动促成意向合作金额</t>
  </si>
  <si>
    <t>亿元</t>
  </si>
  <si>
    <t>通过宣传推介活动等项目的实施，反映意向合作情况。</t>
  </si>
  <si>
    <t>品种推广后补助带动品种种植农户增收</t>
  </si>
  <si>
    <t>反映农户种植推广品种增收情况。</t>
  </si>
  <si>
    <t>受奖补对象带动就业人数</t>
  </si>
  <si>
    <t>反映设施、茶叶绿色有机奖补、贷款贴息等奖补政策实施，受奖补对象带动就业情况。</t>
  </si>
  <si>
    <t>绿色云品知名度提升</t>
  </si>
  <si>
    <t>反映绿色云品知名度提升情况。</t>
  </si>
  <si>
    <t>带动全省绿色有机种植面积增幅</t>
  </si>
  <si>
    <t>反映茶叶蔬菜等高原特色现代农业重点产业绿色有机种植带动全省完成情况。</t>
  </si>
  <si>
    <t>奖补及服务对象满意度</t>
  </si>
  <si>
    <t>反映受奖补企业及项目服务对象满意度情况。</t>
  </si>
  <si>
    <t>立足云南高原特色现代农业发展，认真履行工作职责，有组织有目标有步骤地推进云南农业对外开放工作，主要目标是服务于国家总体外交，全面推进“一带一路”建设，推动构建人类命运共同体，服务于我省经济社会发展和我省面向南亚东南亚辐射中心建设，围绕推进特色农业强省建设、乡村振兴等省委、省政府中心工作，实现更高水平开放、更高质量发展。确保完成因公出国（境）任务，2026年拟执行5次以上因公出国（境）任务，出访人次不少于20人次，出访报告不少于5篇，年度预算执行进度达标率100%。</t>
  </si>
  <si>
    <t>出访团组批次</t>
  </si>
  <si>
    <t>人、次</t>
  </si>
  <si>
    <t>反映年度组织出访批次和团组的数量情况。</t>
  </si>
  <si>
    <t>年度因公出国（境）团组人数</t>
  </si>
  <si>
    <t>20.0</t>
  </si>
  <si>
    <t>人</t>
  </si>
  <si>
    <t>年度因公出国（境）团组人数。</t>
  </si>
  <si>
    <t>出访任务完成率</t>
  </si>
  <si>
    <t>85</t>
  </si>
  <si>
    <t>反映出访计划完成的情况。
出访任务完成率=出访任务完成数/出访计划任务数*100%。</t>
  </si>
  <si>
    <t>经费先行审核备案率</t>
  </si>
  <si>
    <t>反映出访团组对经费先行审核备案的情况。
经费先行审核备案率=出国前进行经费审核备案的团组数/出访总团组数*100%。</t>
  </si>
  <si>
    <t>经费规范核销率</t>
  </si>
  <si>
    <t>反映出访出国经费规范核销情况。                   经费规范核销率=经费规范核销的团组数/出访总团组数*100%。</t>
  </si>
  <si>
    <t>年度因公出国（境）出访报告</t>
  </si>
  <si>
    <t>篇</t>
  </si>
  <si>
    <t>年度因公出国（境）出访报告。</t>
  </si>
  <si>
    <t>保障部门职责履行和机关事业的正常运行；项目管理工作经费到位，强化项目管理，规范项目运行，建立绩效考评机制，专项督导检查，确保省本级预算执行进度100%达标，对下支农专项资金充分发挥强农兴农惠农作用；落实中央和省委、省政府精神，巩固拓展脱贫攻坚成果、粮食及重要农产品生产、高标准农田建设、农村乱占耕地整治、衔接资金绩效评价等重点事项，完成委托事项20项以上；持续推进高原特色农业质量效益和竞争力；完成农业农村宣传、“三农”事务管理、应急事件处置、执法监督、行政审批等日常工作，印刷各类工作资料450万页以上，开展宣传活动14次以上；聘请专家咨询500人次，购置设备17台套，验收通过率100%，设备使用率100%，设备使用5年以上；全年各项业务类培训不低于2400人次.天，培训出勤率100%，培训满意度90%；认真执行《云南省政府法律顾问工作规定》等规定，继续推进法律顾问续聘工作，完成委托2家律师事务所2名律师担任省农业农村厅法律顾问，切实发挥好法律顾问参谋助手的作用；结合农业农村领域普法宣传重点工作，行政诉讼发生率为0。</t>
  </si>
  <si>
    <t>委托常年法律顾问</t>
  </si>
  <si>
    <t>按时完成2家律师事务所聘用任务，依法提供法律服务。</t>
  </si>
  <si>
    <t>全年项目地调研指导督促人次天数</t>
  </si>
  <si>
    <t>4000</t>
  </si>
  <si>
    <t>反映全年厅机关到项目的调研指导督促的人天次数。</t>
  </si>
  <si>
    <t>培训人次</t>
  </si>
  <si>
    <t>2400</t>
  </si>
  <si>
    <t>反映预算单位组织开展各类培训的人次。</t>
  </si>
  <si>
    <t>宣传活动次数</t>
  </si>
  <si>
    <t>14</t>
  </si>
  <si>
    <t>全年各类宣传活动不低于14次。</t>
  </si>
  <si>
    <t>资料印刷</t>
  </si>
  <si>
    <t>450</t>
  </si>
  <si>
    <t>万页</t>
  </si>
  <si>
    <t>全年资料印刷不低于450万页。</t>
  </si>
  <si>
    <t>完成委托任务数量</t>
  </si>
  <si>
    <t>20</t>
  </si>
  <si>
    <t>项</t>
  </si>
  <si>
    <t>完成委托任务数量。</t>
  </si>
  <si>
    <t>资产购置数量</t>
  </si>
  <si>
    <t>39</t>
  </si>
  <si>
    <t>套</t>
  </si>
  <si>
    <t>完成资产购置数量。</t>
  </si>
  <si>
    <t>聘请专家咨询</t>
  </si>
  <si>
    <t>600</t>
  </si>
  <si>
    <t>聘请专家咨询。</t>
  </si>
  <si>
    <t>培训出勤率</t>
  </si>
  <si>
    <t>反映预算部门（单位）组织开展各类培训中参训人员的出勤情况。
培训出勤率=（实际出勤学员数量/参加培训学员数量）*100%。</t>
  </si>
  <si>
    <t>设备验收通过率</t>
  </si>
  <si>
    <t>反映设备购置的产品质量情况。
验收通过率=（通过验收的购置数量/购置总数量）*100%。</t>
  </si>
  <si>
    <t>委托业务验收通过率</t>
  </si>
  <si>
    <t>反映研究成果验收通过情况。
验收通过率=评审通过的研究成果/上报参加评审的研究成果数量*100%。</t>
  </si>
  <si>
    <t>法治建设行为发生行政诉讼案件</t>
  </si>
  <si>
    <t>行政诉讼发生率为0。</t>
  </si>
  <si>
    <t>可持续影响</t>
  </si>
  <si>
    <t>设备使用年限</t>
  </si>
  <si>
    <t>年</t>
  </si>
  <si>
    <t>反映新投入设备使用年限情况。</t>
  </si>
  <si>
    <t>培训人员满意度</t>
  </si>
  <si>
    <t>反映参加培训人员的满意程度。</t>
  </si>
  <si>
    <t>做好原生药厂退休人员管理服务工作，资金按季发放完成率98%以上，资金到账后按季及时发放，资金发放对象满意度95%以上。</t>
  </si>
  <si>
    <t>资金发放完成率</t>
  </si>
  <si>
    <t>95</t>
  </si>
  <si>
    <t>资金发放占下达资金比率</t>
  </si>
  <si>
    <t>时效指标</t>
  </si>
  <si>
    <t>资金到账后按季及时发放</t>
  </si>
  <si>
    <t>资金到账后按季及时发放。</t>
  </si>
  <si>
    <t>退休人员管理服务工作覆盖率</t>
  </si>
  <si>
    <t>退休人员管理服务数占退休人员数比率。</t>
  </si>
  <si>
    <t>资金发放对象满意度</t>
  </si>
  <si>
    <t>服务对象对项目执行情况的满意度。</t>
  </si>
  <si>
    <t>1.2026年计划在全省招录1700名左右的选调生。通过做好省外知名高校暑期实践活动和选调生政策宣讲，吸引更多省外知名高校优秀毕业生报考云南省选调生，通过报名、资格审查、笔试、面试、考察、体检、公示等程序，完成2026年选调生招录任务。
2.2026年计划从清华大学、北京大学、中国人民大学等知名高校中定向招录1400名左右选调生，其中硕士及以上学历（省本级）100名。</t>
  </si>
  <si>
    <t>招录人数</t>
  </si>
  <si>
    <t>公务员：反映选调生考录工作选调效果。</t>
  </si>
  <si>
    <t>任务完成及时性</t>
  </si>
  <si>
    <t>按时完成</t>
  </si>
  <si>
    <t>定性指标</t>
  </si>
  <si>
    <t>规划办：反映工作任务完成情况。</t>
  </si>
  <si>
    <t>公务员招录有效性</t>
  </si>
  <si>
    <t>人岗匹配</t>
  </si>
  <si>
    <t>公务员：反映公务员招录有效性。</t>
  </si>
  <si>
    <t>补贴发放满意度</t>
  </si>
  <si>
    <t>规划办：反映满意度调查率情况。</t>
  </si>
  <si>
    <t>2026年目标：紧紧围绕农业农村中心工作，牢牢守住确保国家粮食安全和不发生规模性返贫两条底线，抓好农业防灾减灾，开展粮食及重要农产品生产服务，抓好产业帮扶，巩固拓展脱贫攻坚成果，提高高原特色农业质量效益和竞争力，发展现代种业，推进高标准农田建设，提升耕地质量，提高农业机械化水平，开展农业面源污染治理，深入实施农村人居环境整治提升行动，推进化肥农药减量增效、畜禽粪污资源化利用，开展农产品质量安全“治违禁促提升”行动，提升绿色产品供给水平，抓好长江“十年禁渔”，加大赤水河流域（云南段）生态环境保护和治理。</t>
  </si>
  <si>
    <t>完成重点工作项数</t>
  </si>
  <si>
    <t>反映完成重点工作项数。</t>
  </si>
  <si>
    <t>2026年目标：紧紧围绕农业农村中心工作，牢牢守住确保国家粮食安全和不发生规模性返贫两条底线，抓好农业防灾减灾，开展粮食及重要农产品生产服，抓好产业帮扶，巩固拓展脱贫攻坚成果，提高高原特色农业质量效益和竞争力，发展现代种业，推进高标准农田建设，提升耕地质量，提高农业机械化水平，开展农业面源污染治理，深入实施农村人居环境整治提升行动，推进化肥农药减量增效、畜禽粪污资源化利用，开展农产品质量安全“治违禁促提升”行动，提升绿色产品供给水平，抓好长江“十年禁渔”，加大赤水河流域（云南段）生态环境保护和治理。</t>
  </si>
  <si>
    <t>重点工作完成时间</t>
  </si>
  <si>
    <t>12月前</t>
  </si>
  <si>
    <t>反映工作完成时间。</t>
  </si>
  <si>
    <t>保障工作正常运转</t>
  </si>
  <si>
    <t>反映保障工作正常运转情况。</t>
  </si>
  <si>
    <t>反映服务对象对省农业农村厅工作的整体满意情况。
服务对象满意度=（对省农业农村厅工作的整体满意的人数/问卷调查人数）*100%。</t>
  </si>
  <si>
    <t>2026年省级预算资金33.9万元，计划采购205台台式计算机、97台便携式计算机、1台服务器、1套服务器操作系统、1套数据库软件，4套BM套件。计划资金执行率达100%，完成全部软硬件设备采购任务；软硬件设备到货后，30天内安装调试并投入办公使用。硬件质保期、基础软件授权均为5年，推进软件正版化。设备使用率100%，确保项目的可持续性。省级财政配套资金下达33.9万元。</t>
  </si>
  <si>
    <t>采购台式计算机</t>
  </si>
  <si>
    <t>205</t>
  </si>
  <si>
    <t>台</t>
  </si>
  <si>
    <t>采购台式计算机205台。</t>
  </si>
  <si>
    <t>采购便携式计算机</t>
  </si>
  <si>
    <t>97</t>
  </si>
  <si>
    <t>采购便携式计算机97台。</t>
  </si>
  <si>
    <t>采购BM套件</t>
  </si>
  <si>
    <t>采购BM套件4套。</t>
  </si>
  <si>
    <t>采购服务器</t>
  </si>
  <si>
    <t>1.00</t>
  </si>
  <si>
    <t>采购服务器1台。</t>
  </si>
  <si>
    <t>采购服务器操作系统</t>
  </si>
  <si>
    <t>采购服务器操作系统1套。</t>
  </si>
  <si>
    <t>采购数据库</t>
  </si>
  <si>
    <t>采购数据库1套。</t>
  </si>
  <si>
    <t>设备采购任务完成率</t>
  </si>
  <si>
    <t>反映采购任务完成情况。</t>
  </si>
  <si>
    <t>设备使用率</t>
  </si>
  <si>
    <t>反映设备的使用率。</t>
  </si>
  <si>
    <t>软硬件设备安装调试时间</t>
  </si>
  <si>
    <t>&lt;=</t>
  </si>
  <si>
    <t>30</t>
  </si>
  <si>
    <t>软硬件设备到货后，30天内安装调试。</t>
  </si>
  <si>
    <t>质保/授权期限</t>
  </si>
  <si>
    <t>反映软硬件设备质量情况。</t>
  </si>
  <si>
    <t>成本指标</t>
  </si>
  <si>
    <t>经济成本指标</t>
  </si>
  <si>
    <t>33.9</t>
  </si>
  <si>
    <t>万元</t>
  </si>
  <si>
    <t>省级财政配套资金。</t>
  </si>
  <si>
    <t>坚持农民节日农民办，农民节日为农民，广泛组织开展农民群众喜闻乐见的庆丰收系列活动。举办不少于8场活动，参与人数不少于100000人，宣传报道不少于60篇，全媒体平台曝光量不少于10万次，参与群众满意度不低于85%。</t>
  </si>
  <si>
    <t>举办活动场次</t>
  </si>
  <si>
    <t>8</t>
  </si>
  <si>
    <t>反映庆祝活动丰富程度。</t>
  </si>
  <si>
    <t>坚持农民节日农民办，农民节日为农民，广泛组织开展农民群众喜闻乐见的庆丰收系列活动。举办不少于8场活动，参与人数不少于100000人，宣传报道不少于60以，全媒体平台曝光量不少于10万次，参与群众满意度不低于85%。</t>
  </si>
  <si>
    <t>全平台曝光量</t>
  </si>
  <si>
    <t>100000</t>
  </si>
  <si>
    <t>反映通过相关媒体、网络等宣传形成的观看、点赞、关注、转发量的情况。</t>
  </si>
  <si>
    <t>参与人数</t>
  </si>
  <si>
    <t>反映群众参与程度。</t>
  </si>
  <si>
    <t>宣传报道</t>
  </si>
  <si>
    <t>60</t>
  </si>
  <si>
    <t>反映活动宣传的广泛程度。</t>
  </si>
  <si>
    <t>参与群众满意度</t>
  </si>
  <si>
    <t>反映参与群众满意度。</t>
  </si>
  <si>
    <t>贯彻执行云南省易地扶贫搬迁任务，完成65万建档立卡贫困人口的易地扶贫搬迁，按时完成2026年国家低成本长期贷款本息偿还和代收代付专项建设基金利息工作，维护省级信用等级为优，完成2026年偿还本息，偿还本息及时。</t>
  </si>
  <si>
    <t>完成2026年偿还任务</t>
  </si>
  <si>
    <t>按照两行协议及省级提前还款文件要求，按时偿还国家低成本长期贷款本息及专项建设基金利息。</t>
  </si>
  <si>
    <t>资金支付率</t>
  </si>
  <si>
    <t>资金支付率=实际支付121个县建档立卡户金额/政策要求支付121个县建档立卡户金额，低于100%，不得分。</t>
  </si>
  <si>
    <t>偿还本息及时性</t>
  </si>
  <si>
    <t>根据国家相关政策文件及协议规定，偿还国家低成本长期贷款本息和代收代付专项建设基金利息。</t>
  </si>
  <si>
    <t>维护省级信用率</t>
  </si>
  <si>
    <t>按要求还本付息</t>
  </si>
  <si>
    <t>按照省级还本付息计划及银行付息通知书要求，足额还本付息。</t>
  </si>
  <si>
    <t>通过参加各类展会活动，提升云南省“绿色云品”品牌影响力，参加展会活动3场以上，展示品目种类500种以上，现场交易金额400万元以上，参展企业数量300家以上，媒体宣传报道100次以上，参展企业满意度为85%以上。</t>
  </si>
  <si>
    <t>组织参加展览（展会）次数</t>
  </si>
  <si>
    <t>反映年度参加展览、展会的次数情况。</t>
  </si>
  <si>
    <t>通过参加各类展会活动，提升云南省“绿色云品”品牌影响力，参加展会活动3场以上，展示品目种类500种以上，现场交易金额400万元以上，参展企业数量300个以上，媒体宣传报道100次以上，参展企业满意度为85%以上。</t>
  </si>
  <si>
    <t>展示品目种类</t>
  </si>
  <si>
    <t>500</t>
  </si>
  <si>
    <t>种</t>
  </si>
  <si>
    <t>反映展览、展会展示品目种类情况。</t>
  </si>
  <si>
    <t>现场交易金额</t>
  </si>
  <si>
    <t>400</t>
  </si>
  <si>
    <t>反映展会现场交易金额达成的情况。</t>
  </si>
  <si>
    <t>参展企业数量</t>
  </si>
  <si>
    <t>反映参加展览、展会的企业主体数量情况。</t>
  </si>
  <si>
    <t>宣传报道次数</t>
  </si>
  <si>
    <t>反映参加展览、展会媒体宣传报道的次数，反映其品牌推广作用的体现情况。</t>
  </si>
  <si>
    <t>参展企业满意度</t>
  </si>
  <si>
    <t>反映参加展览、展会企业主体的满意程度。</t>
  </si>
  <si>
    <t>省农业基金主要围绕粮食、茶叶、花卉、蔬菜（含食用菌）、水果、坚果、咖啡、中药材、牛羊、生猪、乡村旅游、烟草、蔗糖、天然橡胶等“1+10+3”重点产业及对区域影响重大的其他特定细分领域优质项目开展投资。首期出资到位7.01亿元，包括统筹省级财政衔接资金等出资4亿元，转换原肉牛基金资金用途注资省级引导基金后出资3亿元，基金管理人出资0.01亿元。省农业农村厅、省林草局等行业主管部门履行出资人职责，委托云南金控集团代为行使省农业基金有限合伙人权利，履行对省农业基金日常运作的监管和指导等工作。</t>
  </si>
  <si>
    <t>完成基金出资任务</t>
  </si>
  <si>
    <t>反映基金出资任务完成情况。</t>
  </si>
  <si>
    <t>省农业基金存续期</t>
  </si>
  <si>
    <t>10</t>
  </si>
  <si>
    <t>反映省农业基金存续期。</t>
  </si>
  <si>
    <t>项目服务对象满意度</t>
  </si>
  <si>
    <t>反映项目服务对象满意度。</t>
  </si>
  <si>
    <t>一是坚持政策性定位，年度内不发生新增非农业业务和1,000万元以上业务，年末政策性业务规模占比不低于90%，严格执行规定的政策性业务担保费率；二是稳步调整规模，维持保本微利，年末在保规模控制在200亿元以内，国有资本保值增值率不低于100%；三是加强风险管控，提升追偿质效，年度考虑代偿追偿的担保代偿率控制在3%以内，代偿追偿率不低于5%；四是巩固体系建设成果，确保农业大县服务网点覆盖率不低于80%，业务覆盖率达100%。</t>
  </si>
  <si>
    <t>政策性业务规模占比</t>
  </si>
  <si>
    <t>2025年末10万元—300万元农业担保项目的政策性担保余额不低于总在保余额的比重。</t>
  </si>
  <si>
    <t>放大倍数</t>
  </si>
  <si>
    <t>700</t>
  </si>
  <si>
    <t>按2025年末净资产(扣除对国家农担公司股权投资的规模)测算的在保放大倍数。</t>
  </si>
  <si>
    <t>代偿率</t>
  </si>
  <si>
    <t>考虑代偿追偿的担保代偿率。</t>
  </si>
  <si>
    <t>代偿追偿率</t>
  </si>
  <si>
    <t>代偿追偿率。</t>
  </si>
  <si>
    <t>国有资产保值增值率</t>
  </si>
  <si>
    <t>&gt;</t>
  </si>
  <si>
    <t>国有资产保值增值率。</t>
  </si>
  <si>
    <t>逾期3个月未代偿比率</t>
  </si>
  <si>
    <t>&lt;</t>
  </si>
  <si>
    <t>逾期3个月未代偿比率。</t>
  </si>
  <si>
    <t>新增非农业业务业务规模</t>
  </si>
  <si>
    <t>严格执行《财政部 农业农村部银保监会人民银行关于进一步做好全国农业信贷 担保工作的通知》(财农〔2020〕15号)要求细化的“双控”业务具体范围。</t>
  </si>
  <si>
    <t>新增1,000万元以上业务规模</t>
  </si>
  <si>
    <t>提取未到期责任准备金</t>
  </si>
  <si>
    <t>50</t>
  </si>
  <si>
    <t>提取未到期责任准备金。</t>
  </si>
  <si>
    <t>信息报送</t>
  </si>
  <si>
    <t>按照财政部、国家农担公司及省级有关部门要求，及时报送公司运营情况、统计数据、业务产品模式、典型经验和案例等，并保证数据的真实性、全面性、连续性。按时将2024年农担工作总结和绩效自评报告报省财政厅、省农业农村厅。</t>
  </si>
  <si>
    <t>农业大县网点覆盖率</t>
  </si>
  <si>
    <t>80.00</t>
  </si>
  <si>
    <t xml:space="preserve">按照中央推进分支机构向农业大县和粮食主产区下沉延伸的要求，结合公司实际，布局农业大县网点，提供担保服务。
</t>
  </si>
  <si>
    <t>业务覆盖率</t>
  </si>
  <si>
    <t>按照中央推进分支机构向农业大县和粮食主产区下沉延伸的要求，结合公司实际，布局农业大县网点，提供担保服务。</t>
  </si>
  <si>
    <t>政策性业务担保费率</t>
  </si>
  <si>
    <t>0.8</t>
  </si>
  <si>
    <t>严格执行中央和省有关担保费率规定。</t>
  </si>
  <si>
    <t>重点政策性项目担保费率</t>
  </si>
  <si>
    <t>0.5</t>
  </si>
  <si>
    <t>构建30%政担风险项目担保费率</t>
  </si>
  <si>
    <t>政策外“双控”业务担保费率</t>
  </si>
  <si>
    <t>1.5</t>
  </si>
  <si>
    <t>依法合规经营情况</t>
  </si>
  <si>
    <t>依法合规经营</t>
  </si>
  <si>
    <t>省农担指导委员会成员单位打分。</t>
  </si>
  <si>
    <t>发生重大风险事件</t>
  </si>
  <si>
    <t>除受自然灾害、疫情等不可抗力因素影响外，不发生属于当期责任的可能严重危及省农担公司正常经营、偿付能力和资信水平的事件，以及影响地区金融秩序和社会稳定的事件，重大信访事件等造成不良社会影响的公共事件等。</t>
  </si>
  <si>
    <t>农业适度规模经营主体满意度</t>
  </si>
  <si>
    <t>随机选取部分服务对象通过调查问卷评价打分（满分100分），汇总调查问卷计算平均得分。</t>
  </si>
  <si>
    <t>完成信息化系统运维任务，完成1个系统安全测评且测评得分大于60分，所有信息系统稳定安全运行率大于80%，运维期内不出现严重网络安全事故，服务对象满意度大于90%。</t>
  </si>
  <si>
    <t>做好信息系统运维</t>
  </si>
  <si>
    <t>完成省农业农村厅非涉密办公自动化系统、云南省绿色云品申报管理平台、乱占耕地建房住宅类房屋专项整治试点工作平台运行维护</t>
  </si>
  <si>
    <t>安全测评报告</t>
  </si>
  <si>
    <t>份</t>
  </si>
  <si>
    <t>开展OA系统、乱占耕地建房住宅类房屋专项整治试点工作平台运行维护保、密评工作，并出具测评通过报告</t>
  </si>
  <si>
    <t>系统稳定运行率</t>
  </si>
  <si>
    <t>80</t>
  </si>
  <si>
    <t>体现信息系统运行质量。</t>
  </si>
  <si>
    <t>严重网络安全事件数</t>
  </si>
  <si>
    <t>信息系统、网站在运维期内出现严重网络安全事件次数</t>
  </si>
  <si>
    <t>运维服务类项目对象满意度</t>
  </si>
  <si>
    <t>通过项目实施，服务对象满意度90%以上。</t>
  </si>
  <si>
    <t>2026年， 持续深化东西部协作，全面加强云南省与上海市对接联系和沟通合作，扎实抓好双方高层议定事项及年度东西部协作重点工作任务落实，进一步夯实产业发展、乡村建设、社会事业帮扶、劳务协作、人才交流、交往交流交融等方面的协作内容，全力推动沪滇协作进一步走深走实，有力有效推进乡村全面振兴，谱写好中国式现代化的云南篇章。2026年预计实现的绩效目标为：完成两地互访不少于1次，实地开展上海援滇项目检查督查次数不少于2次，检查督查发现问题整改落实率大于等于95%，年度高层议定事项落实率、年度沪滇协作重点工作推进落实率达到100%，参会人员满意度大于等于90%</t>
  </si>
  <si>
    <t>完成两地互访</t>
  </si>
  <si>
    <t>反映年度沪滇双方高层领导互访、联席会议机制落实情况。</t>
  </si>
  <si>
    <t>2026年， 持续深化东西部协作，全面加强云南省与上海市对接联系和沟通合作，扎实抓好双方高层议定事项及年度东西部协作重点工作任务落实，进一步夯实产业发展、乡村建设、社会事业帮扶、劳务协作、人才交流、交往交流交融等方面的协作内容，全力推动沪滇协作进一步走深走实，有力有效推进乡村全面振兴，谱写好中国式现代化的云南篇章。2026年预计实现的绩效目标为：完成两地互访不少1次，实地开展上海援滇项目检查督查次数不少于2次，检查督查发现问题整改落实率大于等于95%，年度高层议定事项落实率、年度沪滇协作重点工作推进落实率达到100%，参会人员满意度大于等于90%</t>
  </si>
  <si>
    <t>实地开展上海援滇项目检查督查</t>
  </si>
  <si>
    <t>2.00</t>
  </si>
  <si>
    <t>反映年度上海援滇项目检查督查情况。</t>
  </si>
  <si>
    <t>检查督查发现问题整改落实率</t>
  </si>
  <si>
    <t>反映年度工作计划落实情况。</t>
  </si>
  <si>
    <t>年度高层议定事项落实率</t>
  </si>
  <si>
    <t>反映年度高层议定事项落实情况。</t>
  </si>
  <si>
    <t>年度沪滇协作重点工作推进落实率</t>
  </si>
  <si>
    <t>反映年度沪滇协作重点工作推进落实情况。</t>
  </si>
  <si>
    <t>沪滇东西部协作工作满意度</t>
  </si>
  <si>
    <t>反映群众对沪滇东西部协作工作满意度情况。</t>
  </si>
  <si>
    <t>本项目通过开展水产品质量安全例行监测、蔬菜水果三剂（膨大剂、防腐保鲜剂和食品添加剂）监测、农产品质量安全检测机构资质认定和检测能力验证、农产品质量安全舆情月报编印、重大舆情应对解读。为省级农产品质量安全监管提供执法依据以及农产品安全生产、日常监管提供强有力技术支撑，不断提高高原特色农产品质量安全水平。2026年预计完成的目标为：1.完成680个水产品例行监测；2.完成345个蔬菜水果三剂监测；3.完成检测机构资质认定和能力验证（计划100家）；4.完成农产品质量安全舆情简报12期；5.完成重大舆情应对解读6次；6.开展胶体金检测技术培训。</t>
  </si>
  <si>
    <t>完成水产品例行监测</t>
  </si>
  <si>
    <t>680</t>
  </si>
  <si>
    <t>反映完成水产品例行监测样品数量。</t>
  </si>
  <si>
    <t>本项目通过开展水产品质量安全例行监测、蔬菜水果三剂（膨大剂、防腐保鲜和食品添加剂）监测、农产品质量安全检测机构资质认定和检测能力验证、农产品质量安全舆情月报编印、重大舆情应对解读。为省级农产品质量安全监管提供执法依据以及农产品安全生产、日常监管提供强有力技术支撑，不断提高高原特色农产品农产品质量安全水平。2026年预计完成的目标为：1.完成680个水产品例行监测；2.完成345个蔬菜水果三剂监测；3.完成检测机构资质认定和能力验证（计划100家）；4.完成农产品质量安全舆情简报12期；5.完成重大舆情应对解读6次；6.开展胶体金检测技术培训。</t>
  </si>
  <si>
    <t>完成蔬菜水果“三剂”监测</t>
  </si>
  <si>
    <t>345</t>
  </si>
  <si>
    <t>反映完成蔬菜水果“三剂”监测样品数量。</t>
  </si>
  <si>
    <t>检测机构资质认定及能力验证</t>
  </si>
  <si>
    <t>反映完成农产品质量安全检测机构资质认定及能力验证的机构数量。</t>
  </si>
  <si>
    <t>定量快检合格证数据分析舆情简报</t>
  </si>
  <si>
    <t>12</t>
  </si>
  <si>
    <t>期</t>
  </si>
  <si>
    <t>反映完成农产品质量安全定量、快速检测数据和合格证数据分析，年度综合分析报告与舆情简报情况。</t>
  </si>
  <si>
    <t>完成重大舆情应对解读</t>
  </si>
  <si>
    <t xml:space="preserve">反映完成重大舆情应对解读情况。
</t>
  </si>
  <si>
    <t>培训基层胶体金快速检测人员</t>
  </si>
  <si>
    <t>200</t>
  </si>
  <si>
    <t>反映完成培训基层检测人员情况。</t>
  </si>
  <si>
    <t>胶体金快速检测产品购买</t>
  </si>
  <si>
    <t>10000</t>
  </si>
  <si>
    <t>条</t>
  </si>
  <si>
    <t>反映胶体金快速检测产品购买数量情况。</t>
  </si>
  <si>
    <t>水产品质量例行监测合格率</t>
  </si>
  <si>
    <t>反映水产品质量安全情况。</t>
  </si>
  <si>
    <t>蔬菜水果质量例行监测合格率</t>
  </si>
  <si>
    <t>反映蔬菜水果产品质量安全情况。</t>
  </si>
  <si>
    <t>重大水产品质量安全事件</t>
  </si>
  <si>
    <t>不发生重大水产品质量安全事件，水产品质量安全稳步提升。</t>
  </si>
  <si>
    <t>重大蔬菜水果质量安全事件</t>
  </si>
  <si>
    <t>不发生重大蔬菜水果质量安全事件，蔬菜水果质量稳步提升。</t>
  </si>
  <si>
    <t>检测机构检测能力不断提升</t>
  </si>
  <si>
    <t>反映完成农产品质量安全检测机构资质认定及能力验证的机构通过率，促进检测机构检测能力不断提升，为全省农产品质量安全监测工作提供坚实技术保障。</t>
  </si>
  <si>
    <t>农产品质量安全数据分析更加精准</t>
  </si>
  <si>
    <t>次/期</t>
  </si>
  <si>
    <t>反映完成农产品质量安全定量、快速检测数据和合格证数据分析，年度综合分析报告与舆情简报情况，全面掌握全省农产品质量安全状况，数据分析更加精准，</t>
  </si>
  <si>
    <t>未开展应对解读造成重大舆情扩散</t>
  </si>
  <si>
    <t>反映完成重大舆情应对解读情况，重大舆情应对能力不断提升。</t>
  </si>
  <si>
    <t>聘用10名工作人员到云南省农业农村厅从事政务服务岗位工作，完成岗位既定工作目标，按时足额发放劳务费。</t>
  </si>
  <si>
    <t>聘用人员数量</t>
  </si>
  <si>
    <t>全年聘用人员10人。</t>
  </si>
  <si>
    <t>政务服务需求保障天数</t>
  </si>
  <si>
    <t>250</t>
  </si>
  <si>
    <t>全年服务天数。</t>
  </si>
  <si>
    <t>编外人员满意度</t>
  </si>
  <si>
    <t>服务对象满意度。</t>
  </si>
  <si>
    <t>预算06表</t>
  </si>
  <si>
    <t>2026年政府性基金预算支出预算表</t>
  </si>
  <si>
    <t>政府性基金预算支出</t>
  </si>
  <si>
    <t>此表为空，本单位无此项预算</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</si>
  <si>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</si>
  <si>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</si>
  <si>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</si>
  <si>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</si>
  <si>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</si>
  <si>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</si>
  <si>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</si>
  <si>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</si>
  <si>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</si>
  <si>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</si>
  <si>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</si>
  <si>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</si>
  <si>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黑白打印机</t>
  </si>
  <si>
    <t>A02021001 A3黑白打印机</t>
  </si>
  <si>
    <t>彩色打印机</t>
  </si>
  <si>
    <t>A02021004 A4彩色打印机</t>
  </si>
  <si>
    <t xml:space="preserve"> 保密柜</t>
  </si>
  <si>
    <t>A05010504 保密柜</t>
  </si>
  <si>
    <t>多功能一体机</t>
  </si>
  <si>
    <t>A02020400 多功能一体机</t>
  </si>
  <si>
    <t>复印机</t>
  </si>
  <si>
    <t>A02020100 复印机</t>
  </si>
  <si>
    <t>网络舆情监测</t>
  </si>
  <si>
    <t>C05990000 其他社会服务</t>
  </si>
  <si>
    <t>印刷</t>
  </si>
  <si>
    <t>C2309019999 其他印刷服务</t>
  </si>
  <si>
    <t>高标准农田技术支持服务</t>
  </si>
  <si>
    <t>C19990000 其他专业技术服务</t>
  </si>
  <si>
    <t>高标准农田竣工验收抽验</t>
  </si>
  <si>
    <t>高标准农田项目总体评价</t>
  </si>
  <si>
    <t>国际农业发展基金贷款项目竣工决算及实地抽验</t>
  </si>
  <si>
    <t>网站和公众号运维费</t>
  </si>
  <si>
    <t xml:space="preserve"> 扫描仪</t>
  </si>
  <si>
    <t>A02021118 扫描仪</t>
  </si>
  <si>
    <t>衔接资金绩效评价</t>
  </si>
  <si>
    <t>C20030800 预算绩效评价咨询服务</t>
  </si>
  <si>
    <t>“四季云品 产地云南”宣传推介活动</t>
  </si>
  <si>
    <t>C23070200 公共公益宣传服务</t>
  </si>
  <si>
    <t>绿色云品宣传展示与媒体推介</t>
  </si>
  <si>
    <t>重要事项（项目）评估（价）</t>
  </si>
  <si>
    <t>C09019900 其他农业服务</t>
  </si>
  <si>
    <t>汽车汽油费</t>
  </si>
  <si>
    <t>C23120302 车辆加油、添加燃料服务</t>
  </si>
  <si>
    <t>汽车维修服务</t>
  </si>
  <si>
    <t>C23120300 车辆维修和保养服务</t>
  </si>
  <si>
    <t>汽车保险费</t>
  </si>
  <si>
    <t>C1804010201 机动车保险服务</t>
  </si>
  <si>
    <t>厅机关食堂服务</t>
  </si>
  <si>
    <t>C22000000 会议、展览、住宿和餐饮服务</t>
  </si>
  <si>
    <t>厅机关办公楼物业服务费</t>
  </si>
  <si>
    <t>C21040000 物业管理服务</t>
  </si>
  <si>
    <t>农业农村展会服务项目</t>
  </si>
  <si>
    <t>C22029900 其他展览服务</t>
  </si>
  <si>
    <t>云南省农业农村厅2026年政务信息化运维服务</t>
  </si>
  <si>
    <t>C16070300 软件运维服务</t>
  </si>
  <si>
    <t>中国农民丰收节云南省主场活动组织实施项目</t>
  </si>
  <si>
    <t>C22990000 其他会议、展览、住宿和餐饮服务</t>
  </si>
  <si>
    <t>便携式计算机</t>
  </si>
  <si>
    <t>A02010108 便携式计算机</t>
  </si>
  <si>
    <t>服务器</t>
  </si>
  <si>
    <t>A02010104 服务器</t>
  </si>
  <si>
    <t>服务器操作系统</t>
  </si>
  <si>
    <t>A08060301 基础软件</t>
  </si>
  <si>
    <t>数据库</t>
  </si>
  <si>
    <t>BM套件</t>
  </si>
  <si>
    <t>A08060399 其他计算机软件</t>
  </si>
  <si>
    <t>台式计算机</t>
  </si>
  <si>
    <t>A02010105 台式计算机</t>
  </si>
  <si>
    <t>农兽药残留治理风险监测</t>
  </si>
  <si>
    <t>C09010900 农产品质量安全服务</t>
  </si>
  <si>
    <t>批</t>
  </si>
  <si>
    <t>农兽药残留治理监督抽查</t>
  </si>
  <si>
    <t>印刷一批农产品质量安全宣传资料</t>
  </si>
  <si>
    <t>预算08表</t>
  </si>
  <si>
    <t>2026年部门政府购买服务预算表</t>
  </si>
  <si>
    <t>政府购买服务项目</t>
  </si>
  <si>
    <t>政府购买服务目录</t>
  </si>
  <si>
    <t>事业单位公开招聘笔试面试服务</t>
  </si>
  <si>
    <t>A0304 人才服务</t>
  </si>
  <si>
    <t>网站和公众号运维</t>
  </si>
  <si>
    <t>A1502 公共公益宣传服务</t>
  </si>
  <si>
    <t>会计审计服务</t>
  </si>
  <si>
    <t>B0301 会计服务</t>
  </si>
  <si>
    <t>B0501 监督检查辅助服务</t>
  </si>
  <si>
    <t>B0701 评审服务</t>
  </si>
  <si>
    <t>职称评审第三方服务</t>
  </si>
  <si>
    <t>高标准农田技术支持</t>
  </si>
  <si>
    <t>B0702 评估和评价服务</t>
  </si>
  <si>
    <t>防返贫监测技术支撑服务</t>
  </si>
  <si>
    <t>B0801 咨询服务</t>
  </si>
  <si>
    <t>B1001 机关信息系统开发与维护服务</t>
  </si>
  <si>
    <t>B1104 印刷和出版服务</t>
  </si>
  <si>
    <t>档案管理</t>
  </si>
  <si>
    <t>B1202 档案管理服务</t>
  </si>
  <si>
    <t>A1701 技术评审鉴定评估服务</t>
  </si>
  <si>
    <t>车辆维修服务</t>
  </si>
  <si>
    <t>B1101 维修保养服务</t>
  </si>
  <si>
    <t>厅机关办公楼物业服务</t>
  </si>
  <si>
    <t>B1102 物业管理服务</t>
  </si>
  <si>
    <t>厅机关食堂餐饮服务</t>
  </si>
  <si>
    <t>B1105 餐饮服务</t>
  </si>
  <si>
    <t>A1503 公共公益展览服务</t>
  </si>
  <si>
    <t>A1504 公共信息系统开发与维护服务</t>
  </si>
  <si>
    <t>中国农民丰收节云南省主场活动组织实施服务</t>
  </si>
  <si>
    <t>A0802 群众文化活动服务</t>
  </si>
  <si>
    <t>A1208 农产品质量安全服务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</si>
  <si>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</si>
  <si>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</si>
  <si>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</si>
  <si>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</si>
  <si>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</si>
  <si>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</si>
  <si>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</si>
  <si>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</si>
  <si>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</si>
  <si>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</si>
  <si>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</si>
  <si>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</si>
  <si>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</si>
  <si>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</si>
  <si>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</si>
  <si>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</si>
  <si>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</si>
  <si>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</si>
  <si>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</si>
  <si>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</si>
  <si>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</si>
  <si>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</si>
  <si>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</si>
  <si>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</si>
  <si>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</si>
  <si>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省级衔接乡村振兴补助资金</t>
  </si>
  <si>
    <t>农业保险保费省级配套补助经费</t>
  </si>
  <si>
    <t>上海援滇专项资金</t>
  </si>
  <si>
    <t>高标准农田建设省级配套补助资金</t>
  </si>
  <si>
    <t>动物防疫省级配套补助经费</t>
  </si>
  <si>
    <t>糖料蔗良种良法技术推广省级配套补助经费</t>
  </si>
  <si>
    <t>农业发展专项资金</t>
  </si>
  <si>
    <t>土地出让收入用于农业农村支出省级统筹专项资金</t>
  </si>
  <si>
    <t>高原特色农业现代化发展（省对下）专项资金</t>
  </si>
  <si>
    <t>预算09-2表</t>
  </si>
  <si>
    <t>2026年省对下转移支付绩效目标表</t>
  </si>
  <si>
    <t>县级按照“四到县”管理制度，在巩固拓展脱贫攻坚成果和乡村振兴项目库中选择实施项目，防返贫监测对象覆盖率100%，风险消除人口帮扶措施覆盖率100%，用于产业发展的比例52%，建设乡村振兴村524个，高原湖泊流域临湖区乡村振兴村58个，项目开工率100%，项目完工率100%，完工项目验收合格率100%，项目资金公告公示率100%，脱贫地区农村居民人均可支配收入增幅高于全省平均水平，不发生规模性返贫。</t>
  </si>
  <si>
    <t>产业资金投入率</t>
  </si>
  <si>
    <t>52</t>
  </si>
  <si>
    <t>反映资金在支持产业发展项目方面的情况。产业资金投入率=省级财政衔接乡村振兴补助资金投入产业的资金数/省级财政衔接乡村振兴补助资金数*100%</t>
  </si>
  <si>
    <t>资金支出率</t>
  </si>
  <si>
    <t>反映资金使用效率。 结转结余率=当年结转结余数（扣除质保金）/各级财政衔接乡村振兴补助资金数*100%</t>
  </si>
  <si>
    <t>建设乡村振兴村</t>
  </si>
  <si>
    <t>582</t>
  </si>
  <si>
    <t>反映我省深入学习推广浙江“千万工程”经验的效果。其中，“千万工程”三年行动乡村振兴村建设524个、高原湖泊流域临湖区乡村振兴村建设58个。</t>
  </si>
  <si>
    <t>项目资金公告公示率</t>
  </si>
  <si>
    <t>反映项目资金公开的完成情况。项目资金公告公示率=公开资金数/中央和省级财政衔接乡村振兴补助资金数*100%</t>
  </si>
  <si>
    <t>完工项目验收合格率</t>
  </si>
  <si>
    <t>反映完工项目质量。完工项目验收合格率=验收合格项目数/中央和省级财政衔接乡村振兴补助资金安排的完工项目总数*100%</t>
  </si>
  <si>
    <t>项目开工率</t>
  </si>
  <si>
    <t>反映年度项目开工情况。项目开工率=省级财政衔接乡村振兴补助资金安排的项目开工数/省级财政衔接乡村振兴补助资金安排的项目总数*100%</t>
  </si>
  <si>
    <t>项目完工率</t>
  </si>
  <si>
    <t>反映年度项目在规定时间内完工情况。项目完工率=各级财政衔接乡村振兴补助资金安排的项目完工数/各级财政衔接乡村振兴补助资金安排的项目总数*100%</t>
  </si>
  <si>
    <t>脱贫县农民人均可支配收入增幅</t>
  </si>
  <si>
    <t>反映项目实施效果。农民人均可支配收入增幅=（当年农民人均可支配收入-上年农民人均可支配收入）/上年农民人均可支配收入*100%</t>
  </si>
  <si>
    <t>防返贫监测对象覆盖率</t>
  </si>
  <si>
    <t>反映项目实施效果。防返贫监测对象覆盖率=标注风险人口数/监测人口数</t>
  </si>
  <si>
    <t>风险消除人口帮扶措施覆盖率</t>
  </si>
  <si>
    <t>反映项目实施效果。风险消除人口帮扶措施覆盖率=采取帮扶措施人口数/标注风险人口数</t>
  </si>
  <si>
    <t>无规模性返贫</t>
  </si>
  <si>
    <t>是</t>
  </si>
  <si>
    <t>反映脱贫巩固情况。</t>
  </si>
  <si>
    <t>帮扶工作群众满意度</t>
  </si>
  <si>
    <t>反映对驻村工作队和帮扶责任人帮扶工作的满意度。
帮扶工作群众满意度=满意的数量/抽样总数*100%</t>
  </si>
  <si>
    <t>2026年， 持续深化东西部协作，全面加强云南省与上海市对接联系和沟通合作，扎实抓好双方高层议定事项及年度东西部协作重点工作任务落实，进一步夯实产业发展、乡村建设、社会事业帮扶、劳务协作、人才交流、交往交流交融等方面的协作内容，全力推动沪滇协作进一步走深走实，有力有效推进乡村全面振兴，谱写好中国式现代化的云南篇章。2026年预计实现的目标为：上海结对帮扶云南县（市、区）数量为88个，省对下上海援滇项目资金拨付率大于等于90%，省对下上海援滇项目资金公告公示率大于等于95%，上海援滇项目从县级项目库中遴选率大于等于80%，投入产业发展项目资金占援助资金总数比率大于等于60%，当年上海援滇已完工项目验收合格率大于等于95%，当年上海援滇项目完工率大于等于80%，上海援滇项目实施所在地脱贫农户受益率大于等于80%，人才交流协议任务完成率、上海帮助云南农村劳动力实现就业协议任务完成率、上海市采购销售云南省消费帮扶产品协议任务完成率均达到100%，帮扶对象满意度大于等于90%。</t>
  </si>
  <si>
    <t>结对帮扶云南县</t>
  </si>
  <si>
    <t>88</t>
  </si>
  <si>
    <t>反映上海各区与我省各县（市、区）全面结对帮扶情况。</t>
  </si>
  <si>
    <t>资金拨付率</t>
  </si>
  <si>
    <t>反映上海援滇项目资金实际对下拨付情况。 省对下上海援滇项目资金拨付率=投入州市、县的上海援滇资金数/上海援滇资金总数*100%</t>
  </si>
  <si>
    <t>反映上海援滇项目资金公告公示情况。  上海援滇项目资金公告公示率=上海援滇项目资金完成公告公示数/上海援滇项目资金总数*100%</t>
  </si>
  <si>
    <t>县级项目库中遴选率</t>
  </si>
  <si>
    <t>反映上海援助项目从县级项目库中遴选比例情况。                              上海援滇项目从县级项目库中遴选率=上海援滇项目从县级项目库中遴选数/上海援滇项目总数*100%</t>
  </si>
  <si>
    <t>用于农村脱贫人口等</t>
  </si>
  <si>
    <t>反映援助项目资金聚焦巩固拓展脱贫攻坚成果情况。                     援助资金直接用于脱贫人口比例=直接投入脱贫县的上海援滇资金数/上海援滇资金总数*100%</t>
  </si>
  <si>
    <t>产业发展项目资金占比</t>
  </si>
  <si>
    <t>反映上海援滇资金投入产业发展项目比例。      产业资金投入率=投入产业发展的上海援滇资金数/上海援滇资金总数*100%</t>
  </si>
  <si>
    <t>反映上海援滇项目验收合格比例情况。当年上海援滇已完工项目验收合格率=当年上海援滇项目验收合格数/上海援滇项目总数*100%</t>
  </si>
  <si>
    <t>资金使用报账率</t>
  </si>
  <si>
    <t>反映上海援滇资金使用情况。                    当年上海援滇资金使用率=当年上海援滇资金使用报账数/上海援滇项目资金总数*100%</t>
  </si>
  <si>
    <t>反映上海援滇项目在规定时间完工比例情况。                           当年上海援滇项目完工率=当年上海援滇项目在规定时间完工数/上海援滇项目总数*100%</t>
  </si>
  <si>
    <t>当地脱贫农户受益率</t>
  </si>
  <si>
    <t>反映上海援滇项目所在地农户受益比率。
上海援滇项目所在地农户受益率=上海援滇项目实施地实际受益农户人数/上海援滇项目实施地农户总数*100%</t>
  </si>
  <si>
    <t>协议任务完成率</t>
  </si>
  <si>
    <t>反映沪滇双方年度选派挂职干部、专技人员协议任务完成情况。
人才交流协议任务完成率=沪滇双方实际选派干部人才数/协议计划数*100</t>
  </si>
  <si>
    <t>就业协议任务完成率</t>
  </si>
  <si>
    <t>反映上海帮助云南农村劳动力实现就业协议任务完成情况。
上海帮助云南农村劳动力实现就业协议任务完成率=实际完成数/协议计划数*100%</t>
  </si>
  <si>
    <t>消费协议任务完成率</t>
  </si>
  <si>
    <t>中央农村工作领导小组关于印发《东西部协作考核评价办法》的通知、《东西部协作协议》                       
 数据来源：省级相关部门和各州市、县上报资料、成效评价。</t>
  </si>
  <si>
    <t>帮扶对象满意度</t>
  </si>
  <si>
    <t>反映帮扶对象满意度情况。                           帮扶对象满意率=上海市年度援滇项目资金帮扶对象满意数/上海市年度援滇项目资金帮扶对象总数*100%</t>
  </si>
  <si>
    <t>1.创建绿色高质高效、粮经协同等示范27.9万亩；大豆玉米带状复合种植70万亩；“三新”集成技术推广9万亩；“九湖”流域创建种植结构调整、有机肥替代化肥等示范27.55万亩。2.肉类总产量达到410万吨及以上，全省能繁母猪存栏稳定在262-299万头绿色合理区间。3.配套升级视频监控点位200个，购置无人机、执法记录仪等渔政执法装备，开展水生生物资源调查监测68次，水产品产量达到73万吨。4.支持种质资源圃（库）30个、畜禽遗传资源保种场和基因库34个；支持7个濒危畜禽品种抢救性保护；开展品种试验和品种验证性试验371点（次）、支持云南省高原特色粮油作物优良新品种展示示范16点（次）；支持海南南繁基地基础设施建设及地力提升1点（次）；蚕种抽检比例不低于20%；抽检种子样品1450个。5.全省各州和各县各完善1套重点产业统计监测体系，完成重点产业统计监测数据汇总上报。6.完成省级农产品监测任务15000批次以上，应用胶体金技术开展快速检测50000批次以上，实现覆盖涉农县区30%；开展5个农产品质量安全追溯及承诺达标合格证推广应用，开展9个农产品品质提升与质量分级；新认证登记绿色有机和名特优新农产品800个，监督抽检绿色有机和名特优新农产品150批次，开展1次放心农资下乡进村活动，严防重特大农产品质量安全事件发生；7.农业转基因监管抽检200个样品；建设农业外来入侵物种监测点位48个，薇甘菊、福寿螺等农业重点外来入侵物种综合防控示范面积1.6万亩。8.支持建设智慧农业应用场景20个。9.农产品加工产值年增6%以上。10.建设主要农作物及特色经济作物全程机械化推广县（市、区）20个、丘陵山区适用小型农机先导区3个；遴选认定区域农机服务中心89个；打造农业领域低空经济应用场景8个；举办大比武活动1次、消费者权益日活动1次。11.各地按照农村集体资产监督管理及农村集体经济组织换届选举工作要求完成任务。12.支持89个县建设新型农业经营主体综合服务中心、5个州市探索建设综合农事服务中心；完成农村经营管理统计报表14套、固定观察常规调查或专项调查2套。13.加强岗位征集和招募宣传，持续开展高原特色现代农业产业领域银龄人才招募工作。14.推动受污染耕地安全利用措施落地完成100%。15.2026年支持67个县（市、区）3513.57万亩承包地开展第二轮土地承包到期后再延长30年试</t>
  </si>
  <si>
    <t>带状复合种植</t>
  </si>
  <si>
    <t>70</t>
  </si>
  <si>
    <t>万亩</t>
  </si>
  <si>
    <t>反映大豆玉米带状复合种植完成情况</t>
  </si>
  <si>
    <t>粮经协同示范</t>
  </si>
  <si>
    <t>27</t>
  </si>
  <si>
    <t>反映粮经协同试点完成情况</t>
  </si>
  <si>
    <t>绿色高质高效示范</t>
  </si>
  <si>
    <t>0.9</t>
  </si>
  <si>
    <t>反映绿色高质高效示范完成情况</t>
  </si>
  <si>
    <t>“三新”集成技术示范</t>
  </si>
  <si>
    <t>反映“三新”集成技术示范完成情况</t>
  </si>
  <si>
    <t>农药统计调查户</t>
  </si>
  <si>
    <t>5000</t>
  </si>
  <si>
    <t>户</t>
  </si>
  <si>
    <t>反映农药统计调查完成情况</t>
  </si>
  <si>
    <t>农药抽检完成数</t>
  </si>
  <si>
    <t>1000</t>
  </si>
  <si>
    <t>反映农药抽检完成情况</t>
  </si>
  <si>
    <t>农药风险评完成数</t>
  </si>
  <si>
    <t>28</t>
  </si>
  <si>
    <t>反映农药风险评估完成情况</t>
  </si>
  <si>
    <t>假劣农药处置完成量</t>
  </si>
  <si>
    <t>25</t>
  </si>
  <si>
    <t>吨</t>
  </si>
  <si>
    <t>反映假劣农药处置完成情况</t>
  </si>
  <si>
    <t>农药包装废弃物回收完成量</t>
  </si>
  <si>
    <t>950</t>
  </si>
  <si>
    <t>反映农药包装废弃物回收量完成情况</t>
  </si>
  <si>
    <t>智能虫情监测点</t>
  </si>
  <si>
    <t>反映智能虫情监测点完成情况</t>
  </si>
  <si>
    <t>智能性诱（马铃薯晚疫病）监测点</t>
  </si>
  <si>
    <t>反映智能性诱（马铃薯晚疫病）监测点完成情况</t>
  </si>
  <si>
    <t>高黎贡山地区病虫疫情监测防控</t>
  </si>
  <si>
    <t>1.1</t>
  </si>
  <si>
    <t>反映病虫疫情监测防控完成情况</t>
  </si>
  <si>
    <t>应急防控物资储备</t>
  </si>
  <si>
    <t>反映应急物资储备完成情况</t>
  </si>
  <si>
    <t>“九湖”流域种植结构调整示范</t>
  </si>
  <si>
    <t>6.7</t>
  </si>
  <si>
    <t>反映“九湖”种植结构调整示范完成情况</t>
  </si>
  <si>
    <t>“九湖”流域有机肥替代化肥示范</t>
  </si>
  <si>
    <t>6.75</t>
  </si>
  <si>
    <t>反映“九湖”流域有机肥替代化肥示范完成情况</t>
  </si>
  <si>
    <t>“九湖”流域稻谷高质高效示范</t>
  </si>
  <si>
    <t>1.8</t>
  </si>
  <si>
    <t>反映“九湖”流域水稻恢复生产情况</t>
  </si>
  <si>
    <t>“九湖”流域病虫害绿色防控示范</t>
  </si>
  <si>
    <t>12.3</t>
  </si>
  <si>
    <t>反映“九湖”流域病虫害绿色防控示范完成情况</t>
  </si>
  <si>
    <t>肉产量</t>
  </si>
  <si>
    <t>410</t>
  </si>
  <si>
    <t>万吨</t>
  </si>
  <si>
    <t>国家统计局反馈的云南省猪牛羊禽肉产量</t>
  </si>
  <si>
    <t>能繁母猪存栏量</t>
  </si>
  <si>
    <t>2620000</t>
  </si>
  <si>
    <t>头/只</t>
  </si>
  <si>
    <t>国家统计局反馈的云南省能繁母猪存栏量</t>
  </si>
  <si>
    <t>畜牧业监测任务完成率</t>
  </si>
  <si>
    <t>统计监测报表上报量/任务量</t>
  </si>
  <si>
    <t>饲料兽药生鲜屠宰安全风险抽检率</t>
  </si>
  <si>
    <t>抽检完成量/抽检任务量</t>
  </si>
  <si>
    <t>畜禽粪污处理有限空间宣传培训</t>
  </si>
  <si>
    <t>实际宣传培训人数</t>
  </si>
  <si>
    <t>畜禽粪污利用社会化服务试点</t>
  </si>
  <si>
    <t>实际支持社会化服务试点数</t>
  </si>
  <si>
    <t>畜禽养殖安全风险排查</t>
  </si>
  <si>
    <t>150</t>
  </si>
  <si>
    <t>实际畜禽养殖安全风险排查数</t>
  </si>
  <si>
    <t>水产品产量</t>
  </si>
  <si>
    <t>73</t>
  </si>
  <si>
    <t>全省水产品产量</t>
  </si>
  <si>
    <t>配套升级视频监控位数</t>
  </si>
  <si>
    <t>个（套）</t>
  </si>
  <si>
    <t>配套升级视频监控位数、购置无人机、执法记录等渔政装备</t>
  </si>
  <si>
    <t>水生生物资源调查监测</t>
  </si>
  <si>
    <t>68</t>
  </si>
  <si>
    <t>在长江（云南段）开展水生生物资源调查监测工作</t>
  </si>
  <si>
    <t>种质资源圃畜禽保种场基因库</t>
  </si>
  <si>
    <t>64</t>
  </si>
  <si>
    <t>反映省级作物种质资源圃（库）、畜禽遗传资源保种场保护区和基因库建设数量</t>
  </si>
  <si>
    <t>濒危畜禽品种抢救性保护数量</t>
  </si>
  <si>
    <t>7</t>
  </si>
  <si>
    <t>反映濒危畜禽品种抢救性保护数量</t>
  </si>
  <si>
    <t>开展品种试验和品种验证性试验</t>
  </si>
  <si>
    <t>371</t>
  </si>
  <si>
    <t>反映品种试验和品种验证性试验点（次）</t>
  </si>
  <si>
    <t>海南南繁基地地力提升</t>
  </si>
  <si>
    <t>点</t>
  </si>
  <si>
    <t>反映支持海南南繁基地基础设施建设及地力提升数量</t>
  </si>
  <si>
    <t>蚕种抽检比例</t>
  </si>
  <si>
    <t>反映全省蚕种质量抽检比例</t>
  </si>
  <si>
    <t>抽检种子样品数量</t>
  </si>
  <si>
    <t>1450</t>
  </si>
  <si>
    <t>反映抽检种子样品数量</t>
  </si>
  <si>
    <t>绿色优质农产品监督抽检样品数量</t>
  </si>
  <si>
    <t>反映完成绿色优质农产品监督抽查样品数量</t>
  </si>
  <si>
    <t>省级农产品监测数量</t>
  </si>
  <si>
    <t>15000</t>
  </si>
  <si>
    <t>反映完成省级农产品监测数量</t>
  </si>
  <si>
    <t>绿色有机和名特优新农产品认证</t>
  </si>
  <si>
    <t>800</t>
  </si>
  <si>
    <t>反映完成新增“绿色有机和名特优新”农产品认证数量</t>
  </si>
  <si>
    <t>胶体金技术快速检测</t>
  </si>
  <si>
    <t>50000</t>
  </si>
  <si>
    <t>反映完成应用胶体金技术开展的快速检测数量</t>
  </si>
  <si>
    <t>农产品质量安全合格证应用</t>
  </si>
  <si>
    <t>反映完成开展农产品质量安全追溯及承诺达标合格证推广应用情况</t>
  </si>
  <si>
    <t>农产品品质提升与质量分级</t>
  </si>
  <si>
    <t>反映完成开展农产品品质提升与质量分级情况</t>
  </si>
  <si>
    <t>农产品质检机构资质认定能力验证</t>
  </si>
  <si>
    <t>反映开展农产品质量安全检测机构资质认定及能力验证情况</t>
  </si>
  <si>
    <t>放心农资下乡活动</t>
  </si>
  <si>
    <t>反映完成开展放心农资下乡情况</t>
  </si>
  <si>
    <t>农业转基因监管抽检数量</t>
  </si>
  <si>
    <t>农业转基因监管抽检（含豆制品）数量。</t>
  </si>
  <si>
    <t>重点外来入侵物种综合防控示范</t>
  </si>
  <si>
    <t>1.6</t>
  </si>
  <si>
    <t>农业重点外来入侵物种综合防控示范面积1.6万亩。</t>
  </si>
  <si>
    <t>外来入侵物种监测点位建设数量</t>
  </si>
  <si>
    <t>48</t>
  </si>
  <si>
    <t>建设农业外来入侵物种监测点位48个。</t>
  </si>
  <si>
    <t>智慧农业应用场景建设数量</t>
  </si>
  <si>
    <t>推进5G、物联网等现代信息技术在农业生产经营各环节的广泛应用，建设20个智慧农业应用场景</t>
  </si>
  <si>
    <t>培育农业产业化龙头企业数</t>
  </si>
  <si>
    <t>完成农业产业化龙头企业培育52个以上</t>
  </si>
  <si>
    <t>主要农作物全程机械化推广县</t>
  </si>
  <si>
    <t>推广县辖区内主要农作物及特色经济作物全程机械化作业面积不少于3000亩</t>
  </si>
  <si>
    <t>丘陵山区小型农机先导区建设</t>
  </si>
  <si>
    <t>统筹农机发展各种资源，增强农机装备的研发动力、攻克制约发展的技术难题、实现科研成果的有效转化</t>
  </si>
  <si>
    <t>区域农机社会化服务中心遴选认定</t>
  </si>
  <si>
    <t>89</t>
  </si>
  <si>
    <t>按照云南省加快培育建设区域服务农机服务中心实施方案开展遴选认定</t>
  </si>
  <si>
    <t>农业领域低空经济应用场景打造</t>
  </si>
  <si>
    <t>推进农用无人驾驶航空器在农情监测、播种施肥投饵、病虫害防治、丘陵山区农资运输等领域拓展应用</t>
  </si>
  <si>
    <t>农机质量和机手技能提升现场活动</t>
  </si>
  <si>
    <t>在昆明举办农机3·15消费者权益日现场活动1次；在曲靖举办全省农机技能大赛暨机收减损大比武现场活动1次</t>
  </si>
  <si>
    <t>国家级改革试验区试验任务申报</t>
  </si>
  <si>
    <t>根据农业农村部工作安排，申报国家级改革试验区试验任务。</t>
  </si>
  <si>
    <t>开展农村集体“三资”家底摸排</t>
  </si>
  <si>
    <t>开展农村集体“三资”家底摸排行动。</t>
  </si>
  <si>
    <t>支持农业经营主体综合服务中心</t>
  </si>
  <si>
    <t>反映扶持县级新型农业经营主体综合服务中心数量。</t>
  </si>
  <si>
    <t>探索建设农事综合服务中心</t>
  </si>
  <si>
    <t>反映扶持农事服务中心数量。</t>
  </si>
  <si>
    <t>县级新型经营主体综合服务中心</t>
  </si>
  <si>
    <t>引进留用高原特色农业银龄人才</t>
  </si>
  <si>
    <t>199</t>
  </si>
  <si>
    <t>反映高原特色现代农业产业领域银龄人才引进留用完成人数情况。</t>
  </si>
  <si>
    <t>引进特定绿色优质稻种植试验</t>
  </si>
  <si>
    <t>1500</t>
  </si>
  <si>
    <t>亩</t>
  </si>
  <si>
    <t>反映引进特定绿色优质稻种植完成情况。</t>
  </si>
  <si>
    <t>二轮延包面积</t>
  </si>
  <si>
    <t>3513</t>
  </si>
  <si>
    <t>第二轮承包土地到期后再延长30年试点地区延包合同面积超3513万亩</t>
  </si>
  <si>
    <t>省级农产品质安例行监测合格率</t>
  </si>
  <si>
    <t>98</t>
  </si>
  <si>
    <t>反映省级农产品质量安全例行监测合格率</t>
  </si>
  <si>
    <t>已到期村组启动延包工作比例</t>
  </si>
  <si>
    <t>各地第二轮土地承包到期当年，到期村组启动延包工作比例经测算达95%以上</t>
  </si>
  <si>
    <t>农业经营主体综合服务中心完成率</t>
  </si>
  <si>
    <t>反映扶持县级新型农业经营主体综合服务中心进度。</t>
  </si>
  <si>
    <t>高质高效创建项目区产量提高率</t>
  </si>
  <si>
    <t>绿色高质高效创建项目区产量提高率</t>
  </si>
  <si>
    <t>病虫危害粮食损失率</t>
  </si>
  <si>
    <t>生产经营成本降低率</t>
  </si>
  <si>
    <t>项目在信息化建设改造任务完成后，生产经营成本较之前有效降低</t>
  </si>
  <si>
    <t>农产品加工产值增长率</t>
  </si>
  <si>
    <t>实现农产品加工产值年增长6%以上</t>
  </si>
  <si>
    <t>出具低空经济应用场景打造报告</t>
  </si>
  <si>
    <t>出具农用无人驾驶航空器在低空经济应用场景打造报告，为各地拓展农用无人驾驶航空器在农业领域的应用提供借鉴</t>
  </si>
  <si>
    <t>平均机收损失率低于上年</t>
  </si>
  <si>
    <t>2.53</t>
  </si>
  <si>
    <t>落实节粮减损有关要求，反映水稻、小麦、玉米等主要农作物机收损失率</t>
  </si>
  <si>
    <t>银龄工程师效益发挥率</t>
  </si>
  <si>
    <t>反映“银龄工程师”服务效果</t>
  </si>
  <si>
    <t>种质资源采集更新保存数量增加率</t>
  </si>
  <si>
    <t>反映农业种质资源采集、更新、保存数量增加率</t>
  </si>
  <si>
    <t>农作物新品种推广能力提升</t>
  </si>
  <si>
    <t>反映农作物新品种推广能力</t>
  </si>
  <si>
    <t>0.0</t>
  </si>
  <si>
    <t>次/年</t>
  </si>
  <si>
    <t>反映全省发生重大农产品安全事故情况</t>
  </si>
  <si>
    <t>农产品质量安全常识普及率</t>
  </si>
  <si>
    <t>反映农产品质量安全常识普及情况</t>
  </si>
  <si>
    <t>出具转基因抽检情况报告</t>
  </si>
  <si>
    <t>出具转基因抽检情况报告，为转基因监管工作决策提供参考</t>
  </si>
  <si>
    <t>带动农户开展全程机械化作业</t>
  </si>
  <si>
    <t>推广县辖区内，有效辐射带动农户开展主要农作物及特色经济作物全程机械化作业</t>
  </si>
  <si>
    <t>建设提升小型农机熟化基地</t>
  </si>
  <si>
    <t>建设农机新产品熟化定型试验及推广应用基地，解决研制主体缺乏试验基地、应用主体对机械性能不了解的双向困难，使研制的农机新产品在实际场景中得到应用、试验检测和反馈，加快熟化定型和量产进程</t>
  </si>
  <si>
    <t>农机社会化服务保障覆盖率</t>
  </si>
  <si>
    <t>80%以上的县（市、区）辖区内有区域农机社会化服务中心，逐步提升社会化服务保障能力和覆盖范围</t>
  </si>
  <si>
    <t>集体经济组织换届选举完成率</t>
  </si>
  <si>
    <t>完成党组织换届选举工作后，集体经济组织法人换届选举完成比例经测算达95%以上</t>
  </si>
  <si>
    <t>新型经营主体经营管理水平提升</t>
  </si>
  <si>
    <t>反映县级新型农业经营主体综合服务中心提供服务是否对新型农业经营主体有较好的促进和提高。</t>
  </si>
  <si>
    <t>农事综合服务对象生产水平提升</t>
  </si>
  <si>
    <t>反映农事综合服务中心提供服务是否对服务对象的农业生产水平有较好的促进和提高。</t>
  </si>
  <si>
    <t>稻田土壤环境与稻谷协同监测评价</t>
  </si>
  <si>
    <t>出具稻田土壤环境与稻谷协同监测评价情况报告，为受污染耕地安全利用工作决策提供参考。</t>
  </si>
  <si>
    <t>延包合同签订率</t>
  </si>
  <si>
    <t>第二轮承包土地到期后再延长30年试点地区延包合同签订率经测算达90%以上</t>
  </si>
  <si>
    <t>生态效益</t>
  </si>
  <si>
    <t>化肥农药使用增长量</t>
  </si>
  <si>
    <t>当年化肥农药使用量增长量</t>
  </si>
  <si>
    <t>重点流域畜禽粪污资源化利用率</t>
  </si>
  <si>
    <t>畜禽粪污资源化利用量/畜禽粪污产生量</t>
  </si>
  <si>
    <t>水生生物完整性指数评价得分</t>
  </si>
  <si>
    <t>40</t>
  </si>
  <si>
    <t>分</t>
  </si>
  <si>
    <t>对长江（云南段）开展水生生物资金调查监测后进行水生生物完整性指数评价</t>
  </si>
  <si>
    <t>外来入侵物种防控主推技术到位率</t>
  </si>
  <si>
    <t>示范区农业重点外来入侵物种综合防控主推技术到位率不少于80%</t>
  </si>
  <si>
    <t>项目受益对象满意度</t>
  </si>
  <si>
    <t>项目受益对象满意度达90%以上</t>
  </si>
  <si>
    <t>支持全省奶产量前3名县（市、区）发展奶牛产业，推动奶牛产业转型升级，提质增效，提高规模化水平.对牛奶产量排名前三的县  大理州鹤庆县,剑川县,陆良县实施奖补.2026年的主要目标为：提升奶产量大于等于4%，奖补资金补助准确率等于100%，奖补资金补助及时率等于100%，提升奶牛规模化养殖水平大于等于1%，受补助对象满意度大于等于90%</t>
  </si>
  <si>
    <t>奖补产奶大县</t>
  </si>
  <si>
    <t>全省奶产量前3名县（市、区），每县奖补500万</t>
  </si>
  <si>
    <t>提升奶产量</t>
  </si>
  <si>
    <t>地方牛奶产量</t>
  </si>
  <si>
    <t>提升奶牛规模化养殖水平</t>
  </si>
  <si>
    <t>存栏100头以上的规模场占比</t>
  </si>
  <si>
    <t>受补助对象满意度</t>
  </si>
  <si>
    <t>受补助的县辖区内奶牛养殖场（户）或乳制品加工企业等对象的满意度</t>
  </si>
  <si>
    <t>推进全省重大动物疫病综合防控，不发生区域性重大动物疫情，保障畜牧业健康发展和畜禽产品质量安全。一是落实口蹄疫、小反刍兽疫、高致病性禽流感强制免疫，完成畜禽强制免疫3.2亿头份以上，其中猪4500万头次以上、牛1200万头次以上、羊2000万头次以上、2.5亿羽次以上，开展免疫效果评估，群体免疫密度常年保持在90%以上，免疫抗体合率大于70%，完成净化场、无疫小区奖补兑付5个。二是落实病死畜禽无害化处理，病死畜禽无害化处理率100%。三是落实强制扑杀，对非洲猪瘟、布病、禽流感等发病动物和监测阳性按规范进行强制扑杀及无害化处理，强制扑杀率100%，维护生产安全、公共卫生安全和国家生物安全。</t>
  </si>
  <si>
    <t>强制扑杀率</t>
  </si>
  <si>
    <t>各地通过监测阳性系统逐级审核上报的扑杀数量。</t>
  </si>
  <si>
    <t>养殖环节病死猪无害化处理率</t>
  </si>
  <si>
    <t>2026年各地逐级审核上报的无害化处理量。</t>
  </si>
  <si>
    <t>强制免疫数量</t>
  </si>
  <si>
    <t>32000</t>
  </si>
  <si>
    <t>万次</t>
  </si>
  <si>
    <t>春防及秋防免疫周报情况，及州市上报情况。</t>
  </si>
  <si>
    <t>牛九条奖补兑付</t>
  </si>
  <si>
    <t>完成净化场、无疫小区奖补兑付胡数量</t>
  </si>
  <si>
    <t>强制免疫抗体合格率</t>
  </si>
  <si>
    <t>春秋两防免疫抗体评估抽检情况。</t>
  </si>
  <si>
    <t>强制免疫群体密度</t>
  </si>
  <si>
    <t>实际免疫开展情况。</t>
  </si>
  <si>
    <t>使用资金无重大违纪事项</t>
  </si>
  <si>
    <t>各州市使用资金无重大违纪事项</t>
  </si>
  <si>
    <t>区域性、外来病重大动物疫情</t>
  </si>
  <si>
    <t>不发生由国家、省级农业农村部门认定的重大动物疫情。</t>
  </si>
  <si>
    <t>受益对象满意度</t>
  </si>
  <si>
    <t>受益对象满意度90%以上</t>
  </si>
  <si>
    <t>推进高标准农田建设。2026年预计完成高标准农田建设面积285.64万亩，其中，发展高效节水灌溉28万亩；项目实施完成后验收合格率应大于等于95%；项目建设在1-2年内完成；项目实施完成后田间道路通达度大于等于90%；项目区粮食综合生产能力得到明显提升，田间道路通达度达到绩效目标下达要求，耕地质量得到逐步提升，农业结构得到进一步优化，水资源利用率得到逐步提升，完成285.64万亩高标准农田建设项目进行建后管护。</t>
  </si>
  <si>
    <t>完成高标准农田面积</t>
  </si>
  <si>
    <t>285.64</t>
  </si>
  <si>
    <t>反映项目完成情况。</t>
  </si>
  <si>
    <t>完成高效节水灌溉面积</t>
  </si>
  <si>
    <t>完成高标准农田建设项目建后管护</t>
  </si>
  <si>
    <t>反映项目建设完成后开展的管护情况。</t>
  </si>
  <si>
    <t>　 项目验收合格率</t>
  </si>
  <si>
    <t>指标根据中央下达我省农田建设补助资金时下达的目标值和农田建设项目和资金管理办法设定，指标数据来源于项目建设完成后，根据农田建设项目管理办法组织验收结果确定。</t>
  </si>
  <si>
    <t>田间道路通达度</t>
  </si>
  <si>
    <t>反映项目建设完成后项目区机耕道路通达情况。</t>
  </si>
  <si>
    <t>粮食综合生产能力</t>
  </si>
  <si>
    <t>反映项目实施效益情况。</t>
  </si>
  <si>
    <t>贯彻落实《云南省加快农业保险高质量发展实施方案》《推进农业保险创新发展若干政策》以及各州市财政、农业农村部门申报情况，2026年争取实现农业保险种植业投保面积达到2250万亩以上，其中，稻谷、小麦、玉米3大主粮作物投保覆盖率达到42%以上；养殖业投保数量达到1100万头；农户满意度90%以上。</t>
  </si>
  <si>
    <t>养殖业投保覆盖数量</t>
  </si>
  <si>
    <t>11000000</t>
  </si>
  <si>
    <t>能繁母猪、奶牛、牦牛、藏系羊、育肥猪等投保数量。</t>
  </si>
  <si>
    <t>种植业投保覆盖面积</t>
  </si>
  <si>
    <t>22500000</t>
  </si>
  <si>
    <t>稻谷、玉米、油料、糖料、橡胶、青稞、马铃薯、小麦，以及符合《种子法》规定、按种子生产经营许可证规定或经当地农业部门备案开展的水稻、玉米、小麦制种等保险</t>
  </si>
  <si>
    <t>保费补贴结算次数</t>
  </si>
  <si>
    <t>县级财政部门根据农业保险承保进度及签单情况，及时向保险经办机构拨付保费，原则上至少每季度结算1次，</t>
  </si>
  <si>
    <t>三大主粮作物保险覆盖率</t>
  </si>
  <si>
    <t>42</t>
  </si>
  <si>
    <t>稻谷、玉米、小麦三大主粮作物农业保险投保面积占全年实际种植面积的比例。</t>
  </si>
  <si>
    <t>农户对农业保险工作满意度</t>
  </si>
  <si>
    <t>反映农户对农业保险工作满意度情况</t>
  </si>
  <si>
    <t>到2026年，全省新植糖料甘蔗脱毒、健康种苗108万亩，不断扩大脱毒种苗推广面积，推广宿根保墒管理技术延长宿根年限，全程机械化生产水平有效提升，机械化收获量120万吨以上。</t>
  </si>
  <si>
    <t>糖料蔗新植脱毒和健康种苗面积</t>
  </si>
  <si>
    <t>112</t>
  </si>
  <si>
    <t>糖料蔗新植健康种苗面积占种植面积比例</t>
  </si>
  <si>
    <t>脱毒种苗推广面积</t>
  </si>
  <si>
    <t>糖料蔗机械化作业面积</t>
  </si>
  <si>
    <t>206</t>
  </si>
  <si>
    <t>糖料蔗机收率提高比例</t>
  </si>
  <si>
    <t>糖料蔗机收率较上一年度提高比例.</t>
  </si>
  <si>
    <t>资金使用重大违规违纪问题</t>
  </si>
  <si>
    <t>无问题</t>
  </si>
  <si>
    <t>满意度</t>
  </si>
  <si>
    <t>补贴对象的满意程度</t>
  </si>
  <si>
    <t>推进高标准农田建设。2026年预计完成高标准农田建设面积285.64万亩，其中，发展高效节水灌溉28万亩；项目实施完成后验收合格率应大于等于95%；项目建设在1-2年内完成；项目实施完成后田间道路通达度大于等于90%；项目区粮食综合生产能力得到明显提升，田间道路通达度达到绩效目标下达要求，耕地质量得到逐步提升，农业结构得到进一步优化，水资源利用率得到逐步提升。开展玉米新品种产业化示范100万亩。2026年全省旱地优质稻种植面积47.5万亩。</t>
  </si>
  <si>
    <t>玉米新品种产业化示范种植面积</t>
  </si>
  <si>
    <t>反映项目完成情况</t>
  </si>
  <si>
    <t>旱地优质稻</t>
  </si>
  <si>
    <t>47.5</t>
  </si>
  <si>
    <t>反映旱地优质稻旱种完成情况</t>
  </si>
  <si>
    <t>项目验收合格率</t>
  </si>
  <si>
    <t>样板区杀虫剂减少次数</t>
  </si>
  <si>
    <t>与常规玉米相比，样板区新品种玉米杀虫剂减少次数。</t>
  </si>
  <si>
    <t>参与项目农户满意度</t>
  </si>
  <si>
    <t>参与项目农户满意度达90%以上</t>
  </si>
  <si>
    <t>预算10表</t>
  </si>
  <si>
    <t>2026年新增资产配置表</t>
  </si>
  <si>
    <t>资产类别</t>
  </si>
  <si>
    <t>资产分类代码.名称</t>
  </si>
  <si>
    <t>资产名称</t>
  </si>
  <si>
    <t>计量单位</t>
  </si>
  <si>
    <t>财政部门批复数（元）</t>
  </si>
  <si>
    <t>单价</t>
  </si>
  <si>
    <t>金额</t>
  </si>
  <si>
    <t>设备</t>
  </si>
  <si>
    <t>便携式打印机</t>
  </si>
  <si>
    <t>A4彩色打印机</t>
  </si>
  <si>
    <t>扫描仪</t>
  </si>
  <si>
    <t>A02091203 音频功率放大器设备（功放设备）</t>
  </si>
  <si>
    <t>功放</t>
  </si>
  <si>
    <t>A02091299 其他音频设备</t>
  </si>
  <si>
    <t>录音笔</t>
  </si>
  <si>
    <t>家具和用品</t>
  </si>
  <si>
    <t>保密柜</t>
  </si>
  <si>
    <t>无形资产</t>
  </si>
  <si>
    <t>电脑操作系统</t>
  </si>
  <si>
    <t>三合一套件</t>
  </si>
  <si>
    <t>注：涉及土地使用权、房屋、公务用车购置，按照现行相关管理制度规定报批，以职能部门审批意见为准。</t>
  </si>
  <si>
    <t>预算11表</t>
  </si>
  <si>
    <t>2026年中央转移支付补助项目支出预算表</t>
  </si>
  <si>
    <t>上级补助</t>
  </si>
  <si>
    <t>中央农业产业发展产业融合发展（咖啡产业集群项目）资金</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</si>
  <si>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</si>
  <si>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</si>
  <si>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</si>
  <si>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</si>
  <si>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</si>
  <si>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</si>
  <si>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</si>
  <si>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</si>
  <si>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</si>
  <si>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</si>
  <si>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</si>
  <si>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312 民生类</t>
  </si>
  <si>
    <t>313 事业发展类</t>
  </si>
  <si>
    <t>323 事业发展类</t>
  </si>
  <si>
    <t>对下</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</si>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</sst>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1" xfId="0" applyFont="1" applyBorder="1" applyAlignment="1" applyProtection="1">
      <alignment horizontal="center" vertical="center" wrapText="1"/>
      <protection locked="0"/>
    </xf>
    <xf numFmtId="0" fontId="12" fillId="0" borderId="5" xfId="0" applyFont="1" applyBorder="1" applyAlignment="1" applyProtection="1">
      <alignment horizontal="center" vertical="center" wrapText="1"/>
      <protection locked="0"/>
    </xf>
    <xf numFmtId="0" fontId="12" fillId="0" borderId="6" xfId="0" applyFont="1" applyBorder="1" applyAlignment="1" applyProtection="1">
      <alignment horizontal="center"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view="pageBreakPreview" zoomScaleNormal="100" workbookViewId="0">
      <selection activeCell="A3" sqref="A3:B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7" t="s">
        <v>0</v>
      </c>
    </row>
    <row r="2" ht="36" customHeight="1" spans="1:4">
      <c r="A2" s="45" t="s">
        <v>1</v>
      </c>
      <c r="B2" s="171"/>
      <c r="C2" s="171"/>
      <c r="D2" s="171"/>
    </row>
    <row r="3" ht="21" customHeight="1" spans="1:4">
      <c r="A3" s="96" t="str">
        <f>"单位名称："&amp;"云南省农业农村厅"</f>
        <v>单位名称：云南省农业农村厅</v>
      </c>
      <c r="B3" s="136"/>
      <c r="C3" s="136"/>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7" t="s">
        <v>8</v>
      </c>
      <c r="B7" s="124">
        <v>3454743877.61</v>
      </c>
      <c r="C7" s="23" t="str">
        <f>"一"&amp;"、"&amp;"一般公共服务支出"</f>
        <v>一、一般公共服务支出</v>
      </c>
      <c r="D7" s="124">
        <v>568000</v>
      </c>
    </row>
    <row r="8" ht="25.4" customHeight="1" spans="1:4">
      <c r="A8" s="147" t="s">
        <v>9</v>
      </c>
      <c r="B8" s="124"/>
      <c r="C8" s="23" t="str">
        <f>"二"&amp;"、"&amp;"社会保障和就业支出"</f>
        <v>二、社会保障和就业支出</v>
      </c>
      <c r="D8" s="124">
        <v>18521487.4</v>
      </c>
    </row>
    <row r="9" ht="25.4" customHeight="1" spans="1:4">
      <c r="A9" s="147" t="s">
        <v>10</v>
      </c>
      <c r="B9" s="124"/>
      <c r="C9" s="23" t="str">
        <f>"三"&amp;"、"&amp;"卫生健康支出"</f>
        <v>三、卫生健康支出</v>
      </c>
      <c r="D9" s="124">
        <v>9886255.93</v>
      </c>
    </row>
    <row r="10" ht="25.4" customHeight="1" spans="1:4">
      <c r="A10" s="147" t="s">
        <v>11</v>
      </c>
      <c r="B10" s="90"/>
      <c r="C10" s="23" t="str">
        <f>"四"&amp;"、"&amp;"农林水支出"</f>
        <v>四、农林水支出</v>
      </c>
      <c r="D10" s="124">
        <v>3553014161.65</v>
      </c>
    </row>
    <row r="11" ht="25.4" customHeight="1" spans="1:4">
      <c r="A11" s="147" t="s">
        <v>12</v>
      </c>
      <c r="B11" s="124">
        <v>20000</v>
      </c>
      <c r="C11" s="23" t="str">
        <f>"五"&amp;"、"&amp;"住房保障支出"</f>
        <v>五、住房保障支出</v>
      </c>
      <c r="D11" s="124">
        <v>6553443.08</v>
      </c>
    </row>
    <row r="12" ht="25.4" customHeight="1" spans="1:4">
      <c r="A12" s="147" t="s">
        <v>13</v>
      </c>
      <c r="B12" s="90"/>
      <c r="C12" s="23" t="str">
        <f>"六"&amp;"、"&amp;"转移性支出"</f>
        <v>六、转移性支出</v>
      </c>
      <c r="D12" s="124"/>
    </row>
    <row r="13" ht="25.4" customHeight="1" spans="1:4">
      <c r="A13" s="147" t="s">
        <v>14</v>
      </c>
      <c r="B13" s="90"/>
      <c r="C13" s="23"/>
      <c r="D13" s="124"/>
    </row>
    <row r="14" ht="25.4" customHeight="1" spans="1:4">
      <c r="A14" s="147" t="s">
        <v>15</v>
      </c>
      <c r="B14" s="90"/>
      <c r="C14" s="23"/>
      <c r="D14" s="124"/>
    </row>
    <row r="15" ht="25.4" customHeight="1" spans="1:4">
      <c r="A15" s="172" t="s">
        <v>16</v>
      </c>
      <c r="B15" s="90"/>
      <c r="C15" s="23"/>
      <c r="D15" s="124"/>
    </row>
    <row r="16" ht="25.4" customHeight="1" spans="1:4">
      <c r="A16" s="172" t="s">
        <v>17</v>
      </c>
      <c r="B16" s="124">
        <v>20000</v>
      </c>
      <c r="C16" s="23"/>
      <c r="D16" s="124"/>
    </row>
    <row r="17" ht="25.4" customHeight="1" spans="1:4">
      <c r="A17" s="173" t="s">
        <v>18</v>
      </c>
      <c r="B17" s="143">
        <v>3454763877.61</v>
      </c>
      <c r="C17" s="145" t="s">
        <v>19</v>
      </c>
      <c r="D17" s="143">
        <v>3588543348.06</v>
      </c>
    </row>
    <row r="18" ht="25.4" customHeight="1" spans="1:4">
      <c r="A18" s="174" t="s">
        <v>20</v>
      </c>
      <c r="B18" s="143">
        <v>153196489.69</v>
      </c>
      <c r="C18" s="175" t="s">
        <v>21</v>
      </c>
      <c r="D18" s="176">
        <v>19417019.24</v>
      </c>
    </row>
    <row r="19" ht="25.4" customHeight="1" spans="1:4">
      <c r="A19" s="177" t="s">
        <v>22</v>
      </c>
      <c r="B19" s="124">
        <v>133799470.45</v>
      </c>
      <c r="C19" s="144" t="s">
        <v>22</v>
      </c>
      <c r="D19" s="90"/>
    </row>
    <row r="20" ht="25.4" customHeight="1" spans="1:4">
      <c r="A20" s="177" t="s">
        <v>23</v>
      </c>
      <c r="B20" s="124">
        <v>19397019.24</v>
      </c>
      <c r="C20" s="144" t="s">
        <v>23</v>
      </c>
      <c r="D20" s="90">
        <v>19417019.24</v>
      </c>
    </row>
    <row r="21" ht="25.4" customHeight="1" spans="1:4">
      <c r="A21" s="178" t="s">
        <v>24</v>
      </c>
      <c r="B21" s="143">
        <v>3607960367.3</v>
      </c>
      <c r="C21" s="145" t="s">
        <v>25</v>
      </c>
      <c r="D21" s="139">
        <v>3607960367.3</v>
      </c>
    </row>
  </sheetData>
  <mergeCells count="8">
    <mergeCell ref="A2:D2"/>
    <mergeCell ref="A3:B3"/>
    <mergeCell ref="A4:B4"/>
    <mergeCell ref="C4:D4"/>
    <mergeCell ref="A5:A6"/>
    <mergeCell ref="B5:B6"/>
    <mergeCell ref="C5:C6"/>
    <mergeCell ref="D5:D6"/>
  </mergeCells>
  <printOptions horizontalCentered="1"/>
  <pageMargins left="0.786805555555556" right="0.786805555555556" top="0.786805555555556" bottom="0.786805555555556" header="0.5" footer="0.5"/>
  <pageSetup paperSize="9" scale="7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view="pageBreakPreview" zoomScaleNormal="100" workbookViewId="0">
      <selection activeCell="I28" sqref="I28"/>
    </sheetView>
  </sheetViews>
  <sheetFormatPr defaultColWidth="8" defaultRowHeight="14.25" customHeight="1"/>
  <cols>
    <col min="1" max="1" width="12.375" customWidth="1"/>
    <col min="2" max="2" width="14" customWidth="1"/>
    <col min="3" max="5" width="13.5" customWidth="1"/>
    <col min="6" max="19" width="12" customWidth="1"/>
  </cols>
  <sheetData>
    <row r="1" ht="12" customHeight="1" spans="1:19">
      <c r="A1" s="149"/>
      <c r="J1" s="150"/>
      <c r="R1" s="2" t="s">
        <v>26</v>
      </c>
    </row>
    <row r="2" ht="36" customHeight="1" spans="1:19">
      <c r="A2" s="151" t="s">
        <v>27</v>
      </c>
      <c r="B2" s="27"/>
      <c r="C2" s="27"/>
      <c r="D2" s="27"/>
      <c r="E2" s="27"/>
      <c r="F2" s="27"/>
      <c r="G2" s="27"/>
      <c r="H2" s="27"/>
      <c r="I2" s="27"/>
      <c r="J2" s="46"/>
      <c r="K2" s="27"/>
      <c r="L2" s="27"/>
      <c r="M2" s="27"/>
      <c r="N2" s="27"/>
      <c r="O2" s="27"/>
      <c r="P2" s="27"/>
      <c r="Q2" s="27"/>
      <c r="R2" s="27"/>
      <c r="S2" s="27"/>
    </row>
    <row r="3" ht="20.25" customHeight="1" spans="1:19">
      <c r="A3" s="96" t="str">
        <f>"单位名称："&amp;"云南省农业农村厅"</f>
        <v>单位名称：云南省农业农村厅</v>
      </c>
      <c r="B3" s="6"/>
      <c r="C3" s="6"/>
      <c r="D3" s="6"/>
      <c r="E3" s="6"/>
      <c r="F3" s="6"/>
      <c r="G3" s="6"/>
      <c r="H3" s="6"/>
      <c r="I3" s="6"/>
      <c r="J3" s="152"/>
      <c r="K3" s="6"/>
      <c r="L3" s="6"/>
      <c r="M3" s="6"/>
      <c r="N3" s="7"/>
      <c r="O3" s="7"/>
      <c r="P3" s="7"/>
      <c r="Q3" s="7"/>
      <c r="R3" s="7" t="s">
        <v>2</v>
      </c>
      <c r="S3" s="7" t="s">
        <v>2</v>
      </c>
    </row>
    <row r="4" ht="18.75" customHeight="1" spans="1:19">
      <c r="A4" s="153" t="s">
        <v>28</v>
      </c>
      <c r="B4" s="154" t="s">
        <v>29</v>
      </c>
      <c r="C4" s="154" t="s">
        <v>30</v>
      </c>
      <c r="D4" s="155" t="s">
        <v>31</v>
      </c>
      <c r="E4" s="156"/>
      <c r="F4" s="156"/>
      <c r="G4" s="156"/>
      <c r="H4" s="156"/>
      <c r="I4" s="156"/>
      <c r="J4" s="157"/>
      <c r="K4" s="156"/>
      <c r="L4" s="156"/>
      <c r="M4" s="156"/>
      <c r="N4" s="158"/>
      <c r="O4" s="158" t="s">
        <v>20</v>
      </c>
      <c r="P4" s="158"/>
      <c r="Q4" s="158"/>
      <c r="R4" s="158"/>
      <c r="S4" s="158"/>
    </row>
    <row r="5" ht="18" customHeight="1" spans="1:19">
      <c r="A5" s="159"/>
      <c r="B5" s="160"/>
      <c r="C5" s="160"/>
      <c r="D5" s="160" t="s">
        <v>32</v>
      </c>
      <c r="E5" s="160" t="s">
        <v>33</v>
      </c>
      <c r="F5" s="160" t="s">
        <v>34</v>
      </c>
      <c r="G5" s="160" t="s">
        <v>35</v>
      </c>
      <c r="H5" s="160" t="s">
        <v>36</v>
      </c>
      <c r="I5" s="161" t="s">
        <v>37</v>
      </c>
      <c r="J5" s="162"/>
      <c r="K5" s="161" t="s">
        <v>38</v>
      </c>
      <c r="L5" s="161" t="s">
        <v>39</v>
      </c>
      <c r="M5" s="161" t="s">
        <v>40</v>
      </c>
      <c r="N5" s="163" t="s">
        <v>41</v>
      </c>
      <c r="O5" s="164" t="s">
        <v>32</v>
      </c>
      <c r="P5" s="164" t="s">
        <v>33</v>
      </c>
      <c r="Q5" s="164" t="s">
        <v>34</v>
      </c>
      <c r="R5" s="164" t="s">
        <v>35</v>
      </c>
      <c r="S5" s="164" t="s">
        <v>42</v>
      </c>
    </row>
    <row r="6" ht="29.25" customHeight="1" spans="1:19">
      <c r="A6" s="165"/>
      <c r="B6" s="166"/>
      <c r="C6" s="166"/>
      <c r="D6" s="166"/>
      <c r="E6" s="166"/>
      <c r="F6" s="166"/>
      <c r="G6" s="166"/>
      <c r="H6" s="166"/>
      <c r="I6" s="167" t="s">
        <v>32</v>
      </c>
      <c r="J6" s="167" t="s">
        <v>43</v>
      </c>
      <c r="K6" s="167" t="s">
        <v>38</v>
      </c>
      <c r="L6" s="167" t="s">
        <v>39</v>
      </c>
      <c r="M6" s="167" t="s">
        <v>40</v>
      </c>
      <c r="N6" s="167" t="s">
        <v>41</v>
      </c>
      <c r="O6" s="167"/>
      <c r="P6" s="167"/>
      <c r="Q6" s="167"/>
      <c r="R6" s="167"/>
      <c r="S6" s="167"/>
    </row>
    <row r="7" ht="16.5" customHeight="1" spans="1:19">
      <c r="A7" s="133">
        <v>1</v>
      </c>
      <c r="B7" s="19">
        <v>2</v>
      </c>
      <c r="C7" s="19">
        <v>3</v>
      </c>
      <c r="D7" s="19">
        <v>4</v>
      </c>
      <c r="E7" s="133">
        <v>5</v>
      </c>
      <c r="F7" s="19">
        <v>6</v>
      </c>
      <c r="G7" s="19">
        <v>7</v>
      </c>
      <c r="H7" s="133">
        <v>8</v>
      </c>
      <c r="I7" s="19">
        <v>9</v>
      </c>
      <c r="J7" s="29">
        <v>10</v>
      </c>
      <c r="K7" s="29">
        <v>11</v>
      </c>
      <c r="L7" s="168">
        <v>12</v>
      </c>
      <c r="M7" s="29">
        <v>13</v>
      </c>
      <c r="N7" s="29">
        <v>14</v>
      </c>
      <c r="O7" s="29">
        <v>15</v>
      </c>
      <c r="P7" s="29">
        <v>16</v>
      </c>
      <c r="Q7" s="29">
        <v>17</v>
      </c>
      <c r="R7" s="29">
        <v>18</v>
      </c>
      <c r="S7" s="29">
        <v>19</v>
      </c>
    </row>
    <row r="8" ht="31.4" customHeight="1" spans="1:19">
      <c r="A8" s="30" t="s">
        <v>44</v>
      </c>
      <c r="B8" s="30" t="s">
        <v>45</v>
      </c>
      <c r="C8" s="22">
        <v>3607960367.3</v>
      </c>
      <c r="D8" s="124">
        <v>3454763877.61</v>
      </c>
      <c r="E8" s="90">
        <v>3454743877.61</v>
      </c>
      <c r="F8" s="90"/>
      <c r="G8" s="90"/>
      <c r="H8" s="90"/>
      <c r="I8" s="90">
        <v>20000</v>
      </c>
      <c r="J8" s="90"/>
      <c r="K8" s="90"/>
      <c r="L8" s="90"/>
      <c r="M8" s="90"/>
      <c r="N8" s="90">
        <v>20000</v>
      </c>
      <c r="O8" s="90">
        <v>153196489.69</v>
      </c>
      <c r="P8" s="90">
        <v>133799470.45</v>
      </c>
      <c r="Q8" s="90"/>
      <c r="R8" s="90"/>
      <c r="S8" s="90">
        <v>19397019.24</v>
      </c>
    </row>
    <row r="9" ht="16.5" customHeight="1" spans="1:19">
      <c r="A9" s="169" t="s">
        <v>30</v>
      </c>
      <c r="B9" s="170"/>
      <c r="C9" s="124">
        <v>3607960367.3</v>
      </c>
      <c r="D9" s="124">
        <v>3454763877.61</v>
      </c>
      <c r="E9" s="90">
        <v>3454743877.61</v>
      </c>
      <c r="F9" s="90"/>
      <c r="G9" s="90"/>
      <c r="H9" s="90"/>
      <c r="I9" s="90">
        <v>20000</v>
      </c>
      <c r="J9" s="90"/>
      <c r="K9" s="90"/>
      <c r="L9" s="90"/>
      <c r="M9" s="90"/>
      <c r="N9" s="90">
        <v>20000</v>
      </c>
      <c r="O9" s="90">
        <v>153196489.69</v>
      </c>
      <c r="P9" s="90">
        <v>133799470.45</v>
      </c>
      <c r="Q9" s="90"/>
      <c r="R9" s="90"/>
      <c r="S9" s="90">
        <v>19397019.24</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786805555555556" right="0.786805555555556" top="0.786805555555556" bottom="0.786805555555556" header="0.5" footer="0.5"/>
  <pageSetup paperSize="9" scale="55"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40"/>
  <sheetViews>
    <sheetView showZeros="0" view="pageBreakPreview" zoomScaleNormal="100" workbookViewId="0">
      <selection activeCell="F17" sqref="F17"/>
    </sheetView>
  </sheetViews>
  <sheetFormatPr defaultColWidth="9.14166666666667" defaultRowHeight="14.25" customHeight="1"/>
  <cols>
    <col min="1" max="1" width="14.2833333333333" customWidth="1"/>
    <col min="2" max="2" width="32.575" customWidth="1"/>
    <col min="3" max="15" width="15.75"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15" customHeight="1" spans="1:15">
      <c r="A3" s="103" t="str">
        <f>"单位名称："&amp;"云南省农业农村厅"</f>
        <v>单位名称：云南省农业农村厅</v>
      </c>
      <c r="B3" s="104"/>
      <c r="C3" s="59"/>
      <c r="D3" s="59"/>
      <c r="E3" s="59"/>
      <c r="F3" s="59"/>
      <c r="G3" s="6"/>
      <c r="H3" s="59"/>
      <c r="I3" s="59"/>
      <c r="J3" s="6"/>
      <c r="K3" s="59"/>
      <c r="L3" s="59"/>
      <c r="M3" s="6"/>
      <c r="N3" s="6"/>
      <c r="O3" s="105" t="s">
        <v>2</v>
      </c>
    </row>
    <row r="4" ht="18.75" customHeight="1" spans="1:15">
      <c r="A4" s="9" t="s">
        <v>48</v>
      </c>
      <c r="B4" s="9" t="s">
        <v>49</v>
      </c>
      <c r="C4" s="15" t="s">
        <v>30</v>
      </c>
      <c r="D4" s="63" t="s">
        <v>33</v>
      </c>
      <c r="E4" s="63"/>
      <c r="F4" s="63"/>
      <c r="G4" s="148" t="s">
        <v>34</v>
      </c>
      <c r="H4" s="9" t="s">
        <v>35</v>
      </c>
      <c r="I4" s="9" t="s">
        <v>50</v>
      </c>
      <c r="J4" s="10" t="s">
        <v>51</v>
      </c>
      <c r="K4" s="75" t="s">
        <v>52</v>
      </c>
      <c r="L4" s="75" t="s">
        <v>53</v>
      </c>
      <c r="M4" s="75" t="s">
        <v>54</v>
      </c>
      <c r="N4" s="75" t="s">
        <v>55</v>
      </c>
      <c r="O4" s="78" t="s">
        <v>56</v>
      </c>
    </row>
    <row r="5" ht="30" customHeight="1" spans="1:15">
      <c r="A5" s="18"/>
      <c r="B5" s="18"/>
      <c r="C5" s="18"/>
      <c r="D5" s="63" t="s">
        <v>32</v>
      </c>
      <c r="E5" s="63" t="s">
        <v>57</v>
      </c>
      <c r="F5" s="63" t="s">
        <v>58</v>
      </c>
      <c r="G5" s="18"/>
      <c r="H5" s="18"/>
      <c r="I5" s="18"/>
      <c r="J5" s="63" t="s">
        <v>32</v>
      </c>
      <c r="K5" s="86" t="s">
        <v>52</v>
      </c>
      <c r="L5" s="86" t="s">
        <v>53</v>
      </c>
      <c r="M5" s="86" t="s">
        <v>54</v>
      </c>
      <c r="N5" s="86" t="s">
        <v>55</v>
      </c>
      <c r="O5" s="86" t="s">
        <v>56</v>
      </c>
    </row>
    <row r="6" ht="16.5" customHeight="1" spans="1:15">
      <c r="A6" s="63">
        <v>1</v>
      </c>
      <c r="B6" s="63">
        <v>2</v>
      </c>
      <c r="C6" s="63">
        <v>3</v>
      </c>
      <c r="D6" s="63">
        <v>4</v>
      </c>
      <c r="E6" s="63">
        <v>5</v>
      </c>
      <c r="F6" s="63">
        <v>6</v>
      </c>
      <c r="G6" s="63">
        <v>7</v>
      </c>
      <c r="H6" s="48">
        <v>8</v>
      </c>
      <c r="I6" s="48">
        <v>9</v>
      </c>
      <c r="J6" s="48">
        <v>10</v>
      </c>
      <c r="K6" s="48">
        <v>11</v>
      </c>
      <c r="L6" s="48">
        <v>12</v>
      </c>
      <c r="M6" s="48">
        <v>13</v>
      </c>
      <c r="N6" s="48">
        <v>14</v>
      </c>
      <c r="O6" s="63">
        <v>15</v>
      </c>
    </row>
    <row r="7" ht="20.25" customHeight="1" spans="1:15">
      <c r="A7" s="30" t="s">
        <v>59</v>
      </c>
      <c r="B7" s="30" t="s">
        <v>60</v>
      </c>
      <c r="C7" s="124">
        <v>568000</v>
      </c>
      <c r="D7" s="124">
        <v>568000</v>
      </c>
      <c r="E7" s="124"/>
      <c r="F7" s="124">
        <v>568000</v>
      </c>
      <c r="G7" s="90"/>
      <c r="H7" s="124"/>
      <c r="I7" s="124"/>
      <c r="J7" s="124"/>
      <c r="K7" s="124"/>
      <c r="L7" s="124"/>
      <c r="M7" s="90"/>
      <c r="N7" s="124"/>
      <c r="O7" s="124"/>
    </row>
    <row r="8" ht="20.25" customHeight="1" spans="1:15">
      <c r="A8" s="66" t="s">
        <v>61</v>
      </c>
      <c r="B8" s="66" t="s">
        <v>62</v>
      </c>
      <c r="C8" s="124">
        <v>568000</v>
      </c>
      <c r="D8" s="124">
        <v>568000</v>
      </c>
      <c r="E8" s="124"/>
      <c r="F8" s="124">
        <v>568000</v>
      </c>
      <c r="G8" s="90"/>
      <c r="H8" s="124"/>
      <c r="I8" s="124"/>
      <c r="J8" s="124"/>
      <c r="K8" s="124"/>
      <c r="L8" s="124"/>
      <c r="M8" s="90"/>
      <c r="N8" s="124"/>
      <c r="O8" s="124"/>
    </row>
    <row r="9" ht="20.25" customHeight="1" spans="1:15">
      <c r="A9" s="132" t="s">
        <v>63</v>
      </c>
      <c r="B9" s="132" t="s">
        <v>64</v>
      </c>
      <c r="C9" s="124">
        <v>568000</v>
      </c>
      <c r="D9" s="124">
        <v>568000</v>
      </c>
      <c r="E9" s="124"/>
      <c r="F9" s="124">
        <v>568000</v>
      </c>
      <c r="G9" s="90"/>
      <c r="H9" s="124"/>
      <c r="I9" s="124"/>
      <c r="J9" s="124"/>
      <c r="K9" s="124"/>
      <c r="L9" s="124"/>
      <c r="M9" s="90"/>
      <c r="N9" s="124"/>
      <c r="O9" s="124"/>
    </row>
    <row r="10" ht="20.25" customHeight="1" spans="1:15">
      <c r="A10" s="30" t="s">
        <v>65</v>
      </c>
      <c r="B10" s="30" t="s">
        <v>66</v>
      </c>
      <c r="C10" s="124">
        <v>18521487.4</v>
      </c>
      <c r="D10" s="124">
        <v>18521487.4</v>
      </c>
      <c r="E10" s="124">
        <v>7971487.4</v>
      </c>
      <c r="F10" s="124">
        <v>10550000</v>
      </c>
      <c r="G10" s="90"/>
      <c r="H10" s="124"/>
      <c r="I10" s="124"/>
      <c r="J10" s="124"/>
      <c r="K10" s="124"/>
      <c r="L10" s="124"/>
      <c r="M10" s="90"/>
      <c r="N10" s="124"/>
      <c r="O10" s="124"/>
    </row>
    <row r="11" ht="20.25" customHeight="1" spans="1:15">
      <c r="A11" s="66" t="s">
        <v>67</v>
      </c>
      <c r="B11" s="66" t="s">
        <v>68</v>
      </c>
      <c r="C11" s="124">
        <v>18440256.27</v>
      </c>
      <c r="D11" s="124">
        <v>18440256.27</v>
      </c>
      <c r="E11" s="124">
        <v>7890256.27</v>
      </c>
      <c r="F11" s="124">
        <v>10550000</v>
      </c>
      <c r="G11" s="90"/>
      <c r="H11" s="124"/>
      <c r="I11" s="124"/>
      <c r="J11" s="124"/>
      <c r="K11" s="124"/>
      <c r="L11" s="124"/>
      <c r="M11" s="90"/>
      <c r="N11" s="124"/>
      <c r="O11" s="124"/>
    </row>
    <row r="12" ht="20.25" customHeight="1" spans="1:15">
      <c r="A12" s="132" t="s">
        <v>69</v>
      </c>
      <c r="B12" s="132" t="s">
        <v>70</v>
      </c>
      <c r="C12" s="124">
        <v>156510</v>
      </c>
      <c r="D12" s="124">
        <v>156510</v>
      </c>
      <c r="E12" s="124">
        <v>156510</v>
      </c>
      <c r="F12" s="124"/>
      <c r="G12" s="90"/>
      <c r="H12" s="124"/>
      <c r="I12" s="124"/>
      <c r="J12" s="124"/>
      <c r="K12" s="124"/>
      <c r="L12" s="124"/>
      <c r="M12" s="90"/>
      <c r="N12" s="124"/>
      <c r="O12" s="124"/>
    </row>
    <row r="13" ht="20.25" customHeight="1" spans="1:15">
      <c r="A13" s="132" t="s">
        <v>71</v>
      </c>
      <c r="B13" s="132" t="s">
        <v>72</v>
      </c>
      <c r="C13" s="124">
        <v>10550000</v>
      </c>
      <c r="D13" s="124">
        <v>10550000</v>
      </c>
      <c r="E13" s="124"/>
      <c r="F13" s="124">
        <v>10550000</v>
      </c>
      <c r="G13" s="90"/>
      <c r="H13" s="124"/>
      <c r="I13" s="124"/>
      <c r="J13" s="124"/>
      <c r="K13" s="124"/>
      <c r="L13" s="124"/>
      <c r="M13" s="90"/>
      <c r="N13" s="124"/>
      <c r="O13" s="124"/>
    </row>
    <row r="14" ht="20.25" customHeight="1" spans="1:15">
      <c r="A14" s="132" t="s">
        <v>73</v>
      </c>
      <c r="B14" s="132" t="s">
        <v>74</v>
      </c>
      <c r="C14" s="124">
        <v>7733746.27</v>
      </c>
      <c r="D14" s="124">
        <v>7733746.27</v>
      </c>
      <c r="E14" s="124">
        <v>7733746.27</v>
      </c>
      <c r="F14" s="124"/>
      <c r="G14" s="90"/>
      <c r="H14" s="124"/>
      <c r="I14" s="124"/>
      <c r="J14" s="124"/>
      <c r="K14" s="124"/>
      <c r="L14" s="124"/>
      <c r="M14" s="90"/>
      <c r="N14" s="124"/>
      <c r="O14" s="124"/>
    </row>
    <row r="15" ht="20.25" customHeight="1" spans="1:15">
      <c r="A15" s="66" t="s">
        <v>75</v>
      </c>
      <c r="B15" s="66" t="s">
        <v>76</v>
      </c>
      <c r="C15" s="124">
        <v>81231.13</v>
      </c>
      <c r="D15" s="124">
        <v>81231.13</v>
      </c>
      <c r="E15" s="124">
        <v>81231.13</v>
      </c>
      <c r="F15" s="124"/>
      <c r="G15" s="90"/>
      <c r="H15" s="124"/>
      <c r="I15" s="124"/>
      <c r="J15" s="124"/>
      <c r="K15" s="124"/>
      <c r="L15" s="124"/>
      <c r="M15" s="90"/>
      <c r="N15" s="124"/>
      <c r="O15" s="124"/>
    </row>
    <row r="16" ht="20.25" customHeight="1" spans="1:15">
      <c r="A16" s="132" t="s">
        <v>77</v>
      </c>
      <c r="B16" s="132" t="s">
        <v>76</v>
      </c>
      <c r="C16" s="124">
        <v>81231.13</v>
      </c>
      <c r="D16" s="124">
        <v>81231.13</v>
      </c>
      <c r="E16" s="124">
        <v>81231.13</v>
      </c>
      <c r="F16" s="124"/>
      <c r="G16" s="90"/>
      <c r="H16" s="124"/>
      <c r="I16" s="124"/>
      <c r="J16" s="124"/>
      <c r="K16" s="124"/>
      <c r="L16" s="124"/>
      <c r="M16" s="90"/>
      <c r="N16" s="124"/>
      <c r="O16" s="124"/>
    </row>
    <row r="17" ht="20.25" customHeight="1" spans="1:15">
      <c r="A17" s="30" t="s">
        <v>78</v>
      </c>
      <c r="B17" s="30" t="s">
        <v>79</v>
      </c>
      <c r="C17" s="124">
        <v>9886255.93</v>
      </c>
      <c r="D17" s="124">
        <v>9886255.93</v>
      </c>
      <c r="E17" s="124">
        <v>9886255.93</v>
      </c>
      <c r="F17" s="124"/>
      <c r="G17" s="90"/>
      <c r="H17" s="124"/>
      <c r="I17" s="124"/>
      <c r="J17" s="124"/>
      <c r="K17" s="124"/>
      <c r="L17" s="124"/>
      <c r="M17" s="90"/>
      <c r="N17" s="124"/>
      <c r="O17" s="124"/>
    </row>
    <row r="18" ht="20.25" customHeight="1" spans="1:15">
      <c r="A18" s="66" t="s">
        <v>80</v>
      </c>
      <c r="B18" s="66" t="s">
        <v>81</v>
      </c>
      <c r="C18" s="124">
        <v>9886255.93</v>
      </c>
      <c r="D18" s="124">
        <v>9886255.93</v>
      </c>
      <c r="E18" s="124">
        <v>9886255.93</v>
      </c>
      <c r="F18" s="124"/>
      <c r="G18" s="90"/>
      <c r="H18" s="124"/>
      <c r="I18" s="124"/>
      <c r="J18" s="124"/>
      <c r="K18" s="124"/>
      <c r="L18" s="124"/>
      <c r="M18" s="90"/>
      <c r="N18" s="124"/>
      <c r="O18" s="124"/>
    </row>
    <row r="19" ht="20.25" customHeight="1" spans="1:15">
      <c r="A19" s="132" t="s">
        <v>82</v>
      </c>
      <c r="B19" s="132" t="s">
        <v>83</v>
      </c>
      <c r="C19" s="124">
        <v>5424741.42</v>
      </c>
      <c r="D19" s="124">
        <v>5424741.42</v>
      </c>
      <c r="E19" s="124">
        <v>5424741.42</v>
      </c>
      <c r="F19" s="124"/>
      <c r="G19" s="90"/>
      <c r="H19" s="124"/>
      <c r="I19" s="124"/>
      <c r="J19" s="124"/>
      <c r="K19" s="124"/>
      <c r="L19" s="124"/>
      <c r="M19" s="90"/>
      <c r="N19" s="124"/>
      <c r="O19" s="124"/>
    </row>
    <row r="20" ht="20.25" customHeight="1" spans="1:15">
      <c r="A20" s="132" t="s">
        <v>84</v>
      </c>
      <c r="B20" s="132" t="s">
        <v>85</v>
      </c>
      <c r="C20" s="124">
        <v>4231785.01</v>
      </c>
      <c r="D20" s="124">
        <v>4231785.01</v>
      </c>
      <c r="E20" s="124">
        <v>4231785.01</v>
      </c>
      <c r="F20" s="124"/>
      <c r="G20" s="90"/>
      <c r="H20" s="124"/>
      <c r="I20" s="124"/>
      <c r="J20" s="124"/>
      <c r="K20" s="124"/>
      <c r="L20" s="124"/>
      <c r="M20" s="90"/>
      <c r="N20" s="124"/>
      <c r="O20" s="124"/>
    </row>
    <row r="21" ht="20.25" customHeight="1" spans="1:15">
      <c r="A21" s="132" t="s">
        <v>86</v>
      </c>
      <c r="B21" s="132" t="s">
        <v>87</v>
      </c>
      <c r="C21" s="124">
        <v>229729.5</v>
      </c>
      <c r="D21" s="124">
        <v>229729.5</v>
      </c>
      <c r="E21" s="124">
        <v>229729.5</v>
      </c>
      <c r="F21" s="124"/>
      <c r="G21" s="90"/>
      <c r="H21" s="124"/>
      <c r="I21" s="124"/>
      <c r="J21" s="124"/>
      <c r="K21" s="124"/>
      <c r="L21" s="124"/>
      <c r="M21" s="90"/>
      <c r="N21" s="124"/>
      <c r="O21" s="124"/>
    </row>
    <row r="22" ht="20.25" customHeight="1" spans="1:15">
      <c r="A22" s="30" t="s">
        <v>88</v>
      </c>
      <c r="B22" s="30" t="s">
        <v>89</v>
      </c>
      <c r="C22" s="124">
        <v>3553014161.65</v>
      </c>
      <c r="D22" s="124">
        <v>3553014161.65</v>
      </c>
      <c r="E22" s="124">
        <v>65927076.2</v>
      </c>
      <c r="F22" s="124">
        <v>3487087085.45</v>
      </c>
      <c r="G22" s="90"/>
      <c r="H22" s="124"/>
      <c r="I22" s="124"/>
      <c r="J22" s="124"/>
      <c r="K22" s="124"/>
      <c r="L22" s="124"/>
      <c r="M22" s="90"/>
      <c r="N22" s="124"/>
      <c r="O22" s="124"/>
    </row>
    <row r="23" ht="20.25" customHeight="1" spans="1:15">
      <c r="A23" s="66" t="s">
        <v>90</v>
      </c>
      <c r="B23" s="66" t="s">
        <v>91</v>
      </c>
      <c r="C23" s="124">
        <v>659960561.65</v>
      </c>
      <c r="D23" s="124">
        <v>659960561.65</v>
      </c>
      <c r="E23" s="124">
        <v>65927076.2</v>
      </c>
      <c r="F23" s="124">
        <v>594033485.45</v>
      </c>
      <c r="G23" s="90"/>
      <c r="H23" s="124"/>
      <c r="I23" s="124"/>
      <c r="J23" s="124"/>
      <c r="K23" s="124"/>
      <c r="L23" s="124"/>
      <c r="M23" s="90"/>
      <c r="N23" s="124"/>
      <c r="O23" s="124"/>
    </row>
    <row r="24" ht="20.25" customHeight="1" spans="1:15">
      <c r="A24" s="132" t="s">
        <v>92</v>
      </c>
      <c r="B24" s="132" t="s">
        <v>93</v>
      </c>
      <c r="C24" s="124">
        <v>72765388.2</v>
      </c>
      <c r="D24" s="124">
        <v>72765388.2</v>
      </c>
      <c r="E24" s="124">
        <v>65927076.2</v>
      </c>
      <c r="F24" s="124">
        <v>6838312</v>
      </c>
      <c r="G24" s="90"/>
      <c r="H24" s="124"/>
      <c r="I24" s="124"/>
      <c r="J24" s="124"/>
      <c r="K24" s="124"/>
      <c r="L24" s="124"/>
      <c r="M24" s="90"/>
      <c r="N24" s="124"/>
      <c r="O24" s="124"/>
    </row>
    <row r="25" ht="20.25" customHeight="1" spans="1:15">
      <c r="A25" s="132" t="s">
        <v>94</v>
      </c>
      <c r="B25" s="132" t="s">
        <v>95</v>
      </c>
      <c r="C25" s="124">
        <v>127200</v>
      </c>
      <c r="D25" s="124">
        <v>127200</v>
      </c>
      <c r="E25" s="124"/>
      <c r="F25" s="124">
        <v>127200</v>
      </c>
      <c r="G25" s="90"/>
      <c r="H25" s="124"/>
      <c r="I25" s="124"/>
      <c r="J25" s="124"/>
      <c r="K25" s="124"/>
      <c r="L25" s="124"/>
      <c r="M25" s="90"/>
      <c r="N25" s="124"/>
      <c r="O25" s="124"/>
    </row>
    <row r="26" ht="20.25" customHeight="1" spans="1:15">
      <c r="A26" s="132" t="s">
        <v>96</v>
      </c>
      <c r="B26" s="132" t="s">
        <v>97</v>
      </c>
      <c r="C26" s="124">
        <v>17770925</v>
      </c>
      <c r="D26" s="124">
        <v>17770925</v>
      </c>
      <c r="E26" s="124"/>
      <c r="F26" s="124">
        <v>17770925</v>
      </c>
      <c r="G26" s="90"/>
      <c r="H26" s="124"/>
      <c r="I26" s="124"/>
      <c r="J26" s="124"/>
      <c r="K26" s="124"/>
      <c r="L26" s="124"/>
      <c r="M26" s="90"/>
      <c r="N26" s="124"/>
      <c r="O26" s="124"/>
    </row>
    <row r="27" ht="20.25" customHeight="1" spans="1:15">
      <c r="A27" s="132" t="s">
        <v>98</v>
      </c>
      <c r="B27" s="132" t="s">
        <v>99</v>
      </c>
      <c r="C27" s="124">
        <v>165600</v>
      </c>
      <c r="D27" s="124">
        <v>165600</v>
      </c>
      <c r="E27" s="124"/>
      <c r="F27" s="124">
        <v>165600</v>
      </c>
      <c r="G27" s="90"/>
      <c r="H27" s="124"/>
      <c r="I27" s="124"/>
      <c r="J27" s="124"/>
      <c r="K27" s="124"/>
      <c r="L27" s="124"/>
      <c r="M27" s="90"/>
      <c r="N27" s="124"/>
      <c r="O27" s="124"/>
    </row>
    <row r="28" ht="20.25" customHeight="1" spans="1:15">
      <c r="A28" s="132" t="s">
        <v>100</v>
      </c>
      <c r="B28" s="132" t="s">
        <v>101</v>
      </c>
      <c r="C28" s="124">
        <v>1222660</v>
      </c>
      <c r="D28" s="124">
        <v>1222660</v>
      </c>
      <c r="E28" s="124"/>
      <c r="F28" s="124">
        <v>1222660</v>
      </c>
      <c r="G28" s="90"/>
      <c r="H28" s="124"/>
      <c r="I28" s="124"/>
      <c r="J28" s="124"/>
      <c r="K28" s="124"/>
      <c r="L28" s="124"/>
      <c r="M28" s="90"/>
      <c r="N28" s="124"/>
      <c r="O28" s="124"/>
    </row>
    <row r="29" ht="20.25" customHeight="1" spans="1:15">
      <c r="A29" s="132" t="s">
        <v>102</v>
      </c>
      <c r="B29" s="132" t="s">
        <v>103</v>
      </c>
      <c r="C29" s="124">
        <v>19145728.45</v>
      </c>
      <c r="D29" s="124">
        <v>19145728.45</v>
      </c>
      <c r="E29" s="124"/>
      <c r="F29" s="124">
        <v>19145728.45</v>
      </c>
      <c r="G29" s="90"/>
      <c r="H29" s="124"/>
      <c r="I29" s="124"/>
      <c r="J29" s="124"/>
      <c r="K29" s="124"/>
      <c r="L29" s="124"/>
      <c r="M29" s="90"/>
      <c r="N29" s="124"/>
      <c r="O29" s="124"/>
    </row>
    <row r="30" ht="20.25" customHeight="1" spans="1:15">
      <c r="A30" s="132" t="s">
        <v>104</v>
      </c>
      <c r="B30" s="132" t="s">
        <v>105</v>
      </c>
      <c r="C30" s="124">
        <v>544453060</v>
      </c>
      <c r="D30" s="124">
        <v>544453060</v>
      </c>
      <c r="E30" s="124"/>
      <c r="F30" s="124">
        <v>544453060</v>
      </c>
      <c r="G30" s="90"/>
      <c r="H30" s="124"/>
      <c r="I30" s="124"/>
      <c r="J30" s="124"/>
      <c r="K30" s="124"/>
      <c r="L30" s="124"/>
      <c r="M30" s="90"/>
      <c r="N30" s="124"/>
      <c r="O30" s="124"/>
    </row>
    <row r="31" ht="20.25" customHeight="1" spans="1:15">
      <c r="A31" s="132" t="s">
        <v>106</v>
      </c>
      <c r="B31" s="132" t="s">
        <v>107</v>
      </c>
      <c r="C31" s="124">
        <v>4310000</v>
      </c>
      <c r="D31" s="124">
        <v>4310000</v>
      </c>
      <c r="E31" s="124"/>
      <c r="F31" s="124">
        <v>4310000</v>
      </c>
      <c r="G31" s="90"/>
      <c r="H31" s="124"/>
      <c r="I31" s="124"/>
      <c r="J31" s="124"/>
      <c r="K31" s="124"/>
      <c r="L31" s="124"/>
      <c r="M31" s="90"/>
      <c r="N31" s="124"/>
      <c r="O31" s="124"/>
    </row>
    <row r="32" ht="20.25" customHeight="1" spans="1:15">
      <c r="A32" s="66" t="s">
        <v>108</v>
      </c>
      <c r="B32" s="66" t="s">
        <v>109</v>
      </c>
      <c r="C32" s="124">
        <v>2893053600</v>
      </c>
      <c r="D32" s="124">
        <v>2893053600</v>
      </c>
      <c r="E32" s="124"/>
      <c r="F32" s="124">
        <v>2893053600</v>
      </c>
      <c r="G32" s="90"/>
      <c r="H32" s="124"/>
      <c r="I32" s="124"/>
      <c r="J32" s="124"/>
      <c r="K32" s="124"/>
      <c r="L32" s="124"/>
      <c r="M32" s="90"/>
      <c r="N32" s="124"/>
      <c r="O32" s="124"/>
    </row>
    <row r="33" ht="20.25" customHeight="1" spans="1:15">
      <c r="A33" s="132" t="s">
        <v>110</v>
      </c>
      <c r="B33" s="132" t="s">
        <v>111</v>
      </c>
      <c r="C33" s="124">
        <v>2666047200</v>
      </c>
      <c r="D33" s="124">
        <v>2666047200</v>
      </c>
      <c r="E33" s="124"/>
      <c r="F33" s="124">
        <v>2666047200</v>
      </c>
      <c r="G33" s="90"/>
      <c r="H33" s="124"/>
      <c r="I33" s="124"/>
      <c r="J33" s="124"/>
      <c r="K33" s="124"/>
      <c r="L33" s="124"/>
      <c r="M33" s="90"/>
      <c r="N33" s="124"/>
      <c r="O33" s="124"/>
    </row>
    <row r="34" ht="20.25" customHeight="1" spans="1:15">
      <c r="A34" s="132" t="s">
        <v>112</v>
      </c>
      <c r="B34" s="132" t="s">
        <v>113</v>
      </c>
      <c r="C34" s="124">
        <v>200000000</v>
      </c>
      <c r="D34" s="124">
        <v>200000000</v>
      </c>
      <c r="E34" s="124"/>
      <c r="F34" s="124">
        <v>200000000</v>
      </c>
      <c r="G34" s="90"/>
      <c r="H34" s="124"/>
      <c r="I34" s="124"/>
      <c r="J34" s="124"/>
      <c r="K34" s="124"/>
      <c r="L34" s="124"/>
      <c r="M34" s="90"/>
      <c r="N34" s="124"/>
      <c r="O34" s="124"/>
    </row>
    <row r="35" ht="20.25" customHeight="1" spans="1:15">
      <c r="A35" s="132" t="s">
        <v>114</v>
      </c>
      <c r="B35" s="132" t="s">
        <v>115</v>
      </c>
      <c r="C35" s="124">
        <v>26590000</v>
      </c>
      <c r="D35" s="124">
        <v>26590000</v>
      </c>
      <c r="E35" s="124"/>
      <c r="F35" s="124">
        <v>26590000</v>
      </c>
      <c r="G35" s="90"/>
      <c r="H35" s="124"/>
      <c r="I35" s="124"/>
      <c r="J35" s="124"/>
      <c r="K35" s="124"/>
      <c r="L35" s="124"/>
      <c r="M35" s="90"/>
      <c r="N35" s="124"/>
      <c r="O35" s="124"/>
    </row>
    <row r="36" ht="20.25" customHeight="1" spans="1:15">
      <c r="A36" s="132" t="s">
        <v>116</v>
      </c>
      <c r="B36" s="132" t="s">
        <v>117</v>
      </c>
      <c r="C36" s="124">
        <v>416400</v>
      </c>
      <c r="D36" s="124">
        <v>416400</v>
      </c>
      <c r="E36" s="124"/>
      <c r="F36" s="124">
        <v>416400</v>
      </c>
      <c r="G36" s="90"/>
      <c r="H36" s="124"/>
      <c r="I36" s="124"/>
      <c r="J36" s="124"/>
      <c r="K36" s="124"/>
      <c r="L36" s="124"/>
      <c r="M36" s="90"/>
      <c r="N36" s="124"/>
      <c r="O36" s="124"/>
    </row>
    <row r="37" ht="20.25" customHeight="1" spans="1:15">
      <c r="A37" s="30" t="s">
        <v>118</v>
      </c>
      <c r="B37" s="30" t="s">
        <v>119</v>
      </c>
      <c r="C37" s="124">
        <v>6553443.08</v>
      </c>
      <c r="D37" s="124">
        <v>6553443.08</v>
      </c>
      <c r="E37" s="124">
        <v>6553443.08</v>
      </c>
      <c r="F37" s="124"/>
      <c r="G37" s="90"/>
      <c r="H37" s="124"/>
      <c r="I37" s="124"/>
      <c r="J37" s="124"/>
      <c r="K37" s="124"/>
      <c r="L37" s="124"/>
      <c r="M37" s="90"/>
      <c r="N37" s="124"/>
      <c r="O37" s="124"/>
    </row>
    <row r="38" ht="20.25" customHeight="1" spans="1:15">
      <c r="A38" s="66" t="s">
        <v>120</v>
      </c>
      <c r="B38" s="66" t="s">
        <v>121</v>
      </c>
      <c r="C38" s="124">
        <v>6553443.08</v>
      </c>
      <c r="D38" s="124">
        <v>6553443.08</v>
      </c>
      <c r="E38" s="124">
        <v>6553443.08</v>
      </c>
      <c r="F38" s="124"/>
      <c r="G38" s="90"/>
      <c r="H38" s="124"/>
      <c r="I38" s="124"/>
      <c r="J38" s="124"/>
      <c r="K38" s="124"/>
      <c r="L38" s="124"/>
      <c r="M38" s="90"/>
      <c r="N38" s="124"/>
      <c r="O38" s="124"/>
    </row>
    <row r="39" ht="20.25" customHeight="1" spans="1:15">
      <c r="A39" s="132" t="s">
        <v>122</v>
      </c>
      <c r="B39" s="132" t="s">
        <v>123</v>
      </c>
      <c r="C39" s="124">
        <v>6553443.08</v>
      </c>
      <c r="D39" s="124">
        <v>6553443.08</v>
      </c>
      <c r="E39" s="124">
        <v>6553443.08</v>
      </c>
      <c r="F39" s="124"/>
      <c r="G39" s="90"/>
      <c r="H39" s="124"/>
      <c r="I39" s="124"/>
      <c r="J39" s="124"/>
      <c r="K39" s="124"/>
      <c r="L39" s="124"/>
      <c r="M39" s="90"/>
      <c r="N39" s="124"/>
      <c r="O39" s="124"/>
    </row>
    <row r="40" ht="17.25" customHeight="1" spans="1:15">
      <c r="A40" s="106" t="s">
        <v>124</v>
      </c>
      <c r="B40" s="107" t="s">
        <v>124</v>
      </c>
      <c r="C40" s="124">
        <v>3588543348.06</v>
      </c>
      <c r="D40" s="124">
        <v>3588543348.06</v>
      </c>
      <c r="E40" s="124">
        <v>90338262.61</v>
      </c>
      <c r="F40" s="124">
        <v>3498205085.45</v>
      </c>
      <c r="G40" s="90"/>
      <c r="H40" s="124"/>
      <c r="I40" s="124"/>
      <c r="J40" s="124"/>
      <c r="K40" s="124"/>
      <c r="L40" s="124"/>
      <c r="M40" s="90"/>
      <c r="N40" s="124"/>
      <c r="O40" s="124"/>
    </row>
  </sheetData>
  <mergeCells count="11">
    <mergeCell ref="A2:O2"/>
    <mergeCell ref="A3:L3"/>
    <mergeCell ref="D4:F4"/>
    <mergeCell ref="J4:O4"/>
    <mergeCell ref="A40:B40"/>
    <mergeCell ref="A4:A5"/>
    <mergeCell ref="B4:B5"/>
    <mergeCell ref="C4:C5"/>
    <mergeCell ref="G4:G5"/>
    <mergeCell ref="H4:H5"/>
    <mergeCell ref="I4:I5"/>
  </mergeCells>
  <printOptions horizontalCentered="1"/>
  <pageMargins left="0.786805555555556" right="0.786805555555556" top="0.786805555555556" bottom="0.786805555555556" header="0.5" footer="0.5"/>
  <pageSetup paperSize="9" scale="51"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view="pageBreakPreview" zoomScaleNormal="100" workbookViewId="0">
      <selection activeCell="G17" sqref="G17"/>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5" t="s">
        <v>125</v>
      </c>
    </row>
    <row r="2" ht="31.5" customHeight="1" spans="1:4">
      <c r="A2" s="45" t="s">
        <v>126</v>
      </c>
      <c r="B2" s="135"/>
      <c r="C2" s="135"/>
      <c r="D2" s="135"/>
    </row>
    <row r="3" ht="17.25" customHeight="1" spans="1:4">
      <c r="A3" s="4" t="str">
        <f>"单位名称："&amp;"云南省农业农村厅"</f>
        <v>单位名称：云南省农业农村厅</v>
      </c>
      <c r="B3" s="136"/>
      <c r="C3" s="136"/>
      <c r="D3" s="97" t="s">
        <v>2</v>
      </c>
    </row>
    <row r="4" ht="24.65" customHeight="1" spans="1:4">
      <c r="A4" s="10" t="s">
        <v>3</v>
      </c>
      <c r="B4" s="12"/>
      <c r="C4" s="10" t="s">
        <v>4</v>
      </c>
      <c r="D4" s="12"/>
    </row>
    <row r="5" ht="15.65" customHeight="1" spans="1:4">
      <c r="A5" s="15" t="s">
        <v>5</v>
      </c>
      <c r="B5" s="137" t="s">
        <v>6</v>
      </c>
      <c r="C5" s="15" t="s">
        <v>127</v>
      </c>
      <c r="D5" s="137" t="s">
        <v>6</v>
      </c>
    </row>
    <row r="6" ht="14.15" customHeight="1" spans="1:4">
      <c r="A6" s="18"/>
      <c r="B6" s="17"/>
      <c r="C6" s="18"/>
      <c r="D6" s="17"/>
    </row>
    <row r="7" ht="29.15" customHeight="1" spans="1:4">
      <c r="A7" s="138" t="s">
        <v>128</v>
      </c>
      <c r="B7" s="139">
        <v>3454743877.61</v>
      </c>
      <c r="C7" s="140" t="s">
        <v>129</v>
      </c>
      <c r="D7" s="139">
        <v>3588543348.06</v>
      </c>
    </row>
    <row r="8" ht="29.15" customHeight="1" spans="1:4">
      <c r="A8" s="141" t="s">
        <v>130</v>
      </c>
      <c r="B8" s="90">
        <v>3454743877.61</v>
      </c>
      <c r="C8" s="23" t="str">
        <f>"（一）"&amp;"一般公共服务支出"</f>
        <v>（一）一般公共服务支出</v>
      </c>
      <c r="D8" s="90">
        <v>568000</v>
      </c>
    </row>
    <row r="9" ht="29.15" customHeight="1" spans="1:4">
      <c r="A9" s="141" t="s">
        <v>131</v>
      </c>
      <c r="B9" s="90"/>
      <c r="C9" s="23" t="str">
        <f>"（二）"&amp;"社会保障和就业支出"</f>
        <v>（二）社会保障和就业支出</v>
      </c>
      <c r="D9" s="90">
        <v>18521487.4</v>
      </c>
    </row>
    <row r="10" ht="29.15" customHeight="1" spans="1:4">
      <c r="A10" s="141" t="s">
        <v>132</v>
      </c>
      <c r="B10" s="90"/>
      <c r="C10" s="23" t="str">
        <f>"（三）"&amp;"卫生健康支出"</f>
        <v>（三）卫生健康支出</v>
      </c>
      <c r="D10" s="90">
        <v>9886255.93</v>
      </c>
    </row>
    <row r="11" ht="29.15" customHeight="1" spans="1:4">
      <c r="A11" s="142" t="s">
        <v>133</v>
      </c>
      <c r="B11" s="143">
        <v>133799470.45</v>
      </c>
      <c r="C11" s="23" t="str">
        <f>"（四）"&amp;"农林水支出"</f>
        <v>（四）农林水支出</v>
      </c>
      <c r="D11" s="90">
        <v>3553014161.65</v>
      </c>
    </row>
    <row r="12" ht="29.15" customHeight="1" spans="1:4">
      <c r="A12" s="141" t="s">
        <v>130</v>
      </c>
      <c r="B12" s="124">
        <v>133799470.45</v>
      </c>
      <c r="C12" s="23" t="str">
        <f>"（五）"&amp;"住房保障支出"</f>
        <v>（五）住房保障支出</v>
      </c>
      <c r="D12" s="90">
        <v>6553443.08</v>
      </c>
    </row>
    <row r="13" ht="29.15" customHeight="1" spans="1:4">
      <c r="A13" s="144" t="s">
        <v>131</v>
      </c>
      <c r="B13" s="124"/>
      <c r="C13" s="23" t="str">
        <f>"（六）"&amp;"转移性支出"</f>
        <v>（六）转移性支出</v>
      </c>
      <c r="D13" s="90"/>
    </row>
    <row r="14" ht="29.15" customHeight="1" spans="1:4">
      <c r="A14" s="144" t="s">
        <v>132</v>
      </c>
      <c r="B14" s="143"/>
      <c r="C14" s="145"/>
      <c r="D14" s="143"/>
    </row>
    <row r="15" ht="29.15" customHeight="1" spans="1:4">
      <c r="A15" s="146"/>
      <c r="B15" s="143"/>
      <c r="C15" s="147" t="s">
        <v>134</v>
      </c>
      <c r="D15" s="143"/>
    </row>
    <row r="16" ht="29.15" customHeight="1" spans="1:4">
      <c r="A16" s="146" t="s">
        <v>135</v>
      </c>
      <c r="B16" s="143">
        <v>3588543348.06</v>
      </c>
      <c r="C16" s="145" t="s">
        <v>25</v>
      </c>
      <c r="D16" s="143">
        <v>3588543348.06</v>
      </c>
    </row>
  </sheetData>
  <mergeCells count="8">
    <mergeCell ref="A2:D2"/>
    <mergeCell ref="A3:B3"/>
    <mergeCell ref="A4:B4"/>
    <mergeCell ref="C4:D4"/>
    <mergeCell ref="A5:A6"/>
    <mergeCell ref="B5:B6"/>
    <mergeCell ref="C5:C6"/>
    <mergeCell ref="D5:D6"/>
  </mergeCells>
  <printOptions horizontalCentered="1"/>
  <pageMargins left="0.786805555555556" right="0.786805555555556" top="0.786805555555556" bottom="0.786805555555556" header="0.5" footer="0.5"/>
  <pageSetup paperSize="9" scale="71"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36"/>
  <sheetViews>
    <sheetView showZeros="0" view="pageBreakPreview" zoomScaleNormal="100" topLeftCell="A9" workbookViewId="0">
      <selection activeCell="G17" sqref="G17"/>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1"/>
      <c r="F1" s="56"/>
      <c r="G1" s="56" t="s">
        <v>136</v>
      </c>
    </row>
    <row r="2" ht="39" customHeight="1" spans="1:7">
      <c r="A2" s="3" t="s">
        <v>137</v>
      </c>
      <c r="B2" s="3"/>
      <c r="C2" s="3"/>
      <c r="D2" s="3"/>
      <c r="E2" s="3"/>
      <c r="F2" s="3"/>
      <c r="G2" s="3"/>
    </row>
    <row r="3" ht="18" customHeight="1" spans="1:7">
      <c r="A3" s="4" t="str">
        <f>"单位名称："&amp;"云南省农业农村厅"</f>
        <v>单位名称：云南省农业农村厅</v>
      </c>
      <c r="F3" s="105"/>
      <c r="G3" s="105" t="s">
        <v>2</v>
      </c>
    </row>
    <row r="4" ht="20.25" customHeight="1" spans="1:7">
      <c r="A4" s="126" t="s">
        <v>138</v>
      </c>
      <c r="B4" s="127"/>
      <c r="C4" s="128" t="s">
        <v>30</v>
      </c>
      <c r="D4" s="11" t="s">
        <v>57</v>
      </c>
      <c r="E4" s="11"/>
      <c r="F4" s="12"/>
      <c r="G4" s="128" t="s">
        <v>58</v>
      </c>
    </row>
    <row r="5" ht="20.25" customHeight="1" spans="1:7">
      <c r="A5" s="129" t="s">
        <v>48</v>
      </c>
      <c r="B5" s="130" t="s">
        <v>49</v>
      </c>
      <c r="C5" s="98"/>
      <c r="D5" s="98" t="s">
        <v>32</v>
      </c>
      <c r="E5" s="98" t="s">
        <v>139</v>
      </c>
      <c r="F5" s="98" t="s">
        <v>140</v>
      </c>
      <c r="G5" s="98"/>
    </row>
    <row r="6" ht="13.5" customHeight="1" spans="1:7">
      <c r="A6" s="131" t="s">
        <v>141</v>
      </c>
      <c r="B6" s="131" t="s">
        <v>142</v>
      </c>
      <c r="C6" s="131" t="s">
        <v>143</v>
      </c>
      <c r="D6" s="63"/>
      <c r="E6" s="131" t="s">
        <v>144</v>
      </c>
      <c r="F6" s="131" t="s">
        <v>145</v>
      </c>
      <c r="G6" s="131" t="s">
        <v>146</v>
      </c>
    </row>
    <row r="7" ht="18" customHeight="1" spans="1:7">
      <c r="A7" s="30" t="s">
        <v>65</v>
      </c>
      <c r="B7" s="30" t="s">
        <v>66</v>
      </c>
      <c r="C7" s="22">
        <v>18521487.4</v>
      </c>
      <c r="D7" s="22">
        <v>7971487.4</v>
      </c>
      <c r="E7" s="22">
        <v>7814977.4</v>
      </c>
      <c r="F7" s="22">
        <v>156510</v>
      </c>
      <c r="G7" s="22">
        <v>10550000</v>
      </c>
    </row>
    <row r="8" ht="18" customHeight="1" spans="1:7">
      <c r="A8" s="30" t="s">
        <v>67</v>
      </c>
      <c r="B8" s="66" t="s">
        <v>68</v>
      </c>
      <c r="C8" s="22">
        <v>18440256.27</v>
      </c>
      <c r="D8" s="22">
        <v>7890256.27</v>
      </c>
      <c r="E8" s="22">
        <v>7733746.27</v>
      </c>
      <c r="F8" s="22">
        <v>156510</v>
      </c>
      <c r="G8" s="22">
        <v>10550000</v>
      </c>
    </row>
    <row r="9" ht="18" customHeight="1" spans="1:7">
      <c r="A9" s="30" t="s">
        <v>69</v>
      </c>
      <c r="B9" s="132" t="s">
        <v>70</v>
      </c>
      <c r="C9" s="22">
        <v>156510</v>
      </c>
      <c r="D9" s="22">
        <v>156510</v>
      </c>
      <c r="E9" s="22"/>
      <c r="F9" s="22">
        <v>156510</v>
      </c>
      <c r="G9" s="22"/>
    </row>
    <row r="10" ht="18" customHeight="1" spans="1:7">
      <c r="A10" s="30" t="s">
        <v>71</v>
      </c>
      <c r="B10" s="132" t="s">
        <v>72</v>
      </c>
      <c r="C10" s="22">
        <v>10550000</v>
      </c>
      <c r="D10" s="22"/>
      <c r="E10" s="22"/>
      <c r="F10" s="22"/>
      <c r="G10" s="22">
        <v>10550000</v>
      </c>
    </row>
    <row r="11" ht="18" customHeight="1" spans="1:7">
      <c r="A11" s="30" t="s">
        <v>73</v>
      </c>
      <c r="B11" s="132" t="s">
        <v>74</v>
      </c>
      <c r="C11" s="22">
        <v>7733746.27</v>
      </c>
      <c r="D11" s="22">
        <v>7733746.27</v>
      </c>
      <c r="E11" s="22">
        <v>7733746.27</v>
      </c>
      <c r="F11" s="22"/>
      <c r="G11" s="22"/>
    </row>
    <row r="12" ht="18" customHeight="1" spans="1:7">
      <c r="A12" s="30" t="s">
        <v>75</v>
      </c>
      <c r="B12" s="66" t="s">
        <v>76</v>
      </c>
      <c r="C12" s="22">
        <v>81231.13</v>
      </c>
      <c r="D12" s="22">
        <v>81231.13</v>
      </c>
      <c r="E12" s="22">
        <v>81231.13</v>
      </c>
      <c r="F12" s="22"/>
      <c r="G12" s="22"/>
    </row>
    <row r="13" ht="18" customHeight="1" spans="1:7">
      <c r="A13" s="30" t="s">
        <v>77</v>
      </c>
      <c r="B13" s="132" t="s">
        <v>76</v>
      </c>
      <c r="C13" s="22">
        <v>81231.13</v>
      </c>
      <c r="D13" s="22">
        <v>81231.13</v>
      </c>
      <c r="E13" s="22">
        <v>81231.13</v>
      </c>
      <c r="F13" s="22"/>
      <c r="G13" s="22"/>
    </row>
    <row r="14" ht="18" customHeight="1" spans="1:7">
      <c r="A14" s="30" t="s">
        <v>78</v>
      </c>
      <c r="B14" s="30" t="s">
        <v>79</v>
      </c>
      <c r="C14" s="22">
        <v>9886255.93</v>
      </c>
      <c r="D14" s="22">
        <v>9886255.93</v>
      </c>
      <c r="E14" s="22">
        <v>9886255.93</v>
      </c>
      <c r="F14" s="22"/>
      <c r="G14" s="22"/>
    </row>
    <row r="15" ht="18" customHeight="1" spans="1:7">
      <c r="A15" s="30" t="s">
        <v>80</v>
      </c>
      <c r="B15" s="66" t="s">
        <v>81</v>
      </c>
      <c r="C15" s="22">
        <v>9886255.93</v>
      </c>
      <c r="D15" s="22">
        <v>9886255.93</v>
      </c>
      <c r="E15" s="22">
        <v>9886255.93</v>
      </c>
      <c r="F15" s="22"/>
      <c r="G15" s="22"/>
    </row>
    <row r="16" ht="18" customHeight="1" spans="1:7">
      <c r="A16" s="30" t="s">
        <v>82</v>
      </c>
      <c r="B16" s="132" t="s">
        <v>83</v>
      </c>
      <c r="C16" s="22">
        <v>5424741.42</v>
      </c>
      <c r="D16" s="22">
        <v>5424741.42</v>
      </c>
      <c r="E16" s="22">
        <v>5424741.42</v>
      </c>
      <c r="F16" s="22"/>
      <c r="G16" s="22"/>
    </row>
    <row r="17" ht="18" customHeight="1" spans="1:7">
      <c r="A17" s="30" t="s">
        <v>84</v>
      </c>
      <c r="B17" s="132" t="s">
        <v>85</v>
      </c>
      <c r="C17" s="22">
        <v>4231785.01</v>
      </c>
      <c r="D17" s="22">
        <v>4231785.01</v>
      </c>
      <c r="E17" s="22">
        <v>4231785.01</v>
      </c>
      <c r="F17" s="22"/>
      <c r="G17" s="22"/>
    </row>
    <row r="18" ht="18" customHeight="1" spans="1:7">
      <c r="A18" s="30" t="s">
        <v>86</v>
      </c>
      <c r="B18" s="132" t="s">
        <v>87</v>
      </c>
      <c r="C18" s="22">
        <v>229729.5</v>
      </c>
      <c r="D18" s="22">
        <v>229729.5</v>
      </c>
      <c r="E18" s="22">
        <v>229729.5</v>
      </c>
      <c r="F18" s="22"/>
      <c r="G18" s="22"/>
    </row>
    <row r="19" ht="18" customHeight="1" spans="1:7">
      <c r="A19" s="30" t="s">
        <v>88</v>
      </c>
      <c r="B19" s="30" t="s">
        <v>89</v>
      </c>
      <c r="C19" s="22">
        <v>3419782691.2</v>
      </c>
      <c r="D19" s="22">
        <v>65927076.2</v>
      </c>
      <c r="E19" s="22">
        <v>52844614.8</v>
      </c>
      <c r="F19" s="22">
        <v>13082461.4</v>
      </c>
      <c r="G19" s="22">
        <v>3353855615</v>
      </c>
    </row>
    <row r="20" ht="18" customHeight="1" spans="1:7">
      <c r="A20" s="30" t="s">
        <v>90</v>
      </c>
      <c r="B20" s="66" t="s">
        <v>91</v>
      </c>
      <c r="C20" s="22">
        <v>526894491.2</v>
      </c>
      <c r="D20" s="22">
        <v>65927076.2</v>
      </c>
      <c r="E20" s="22">
        <v>52844614.8</v>
      </c>
      <c r="F20" s="22">
        <v>13082461.4</v>
      </c>
      <c r="G20" s="22">
        <v>460967415</v>
      </c>
    </row>
    <row r="21" ht="18" customHeight="1" spans="1:7">
      <c r="A21" s="30" t="s">
        <v>92</v>
      </c>
      <c r="B21" s="132" t="s">
        <v>93</v>
      </c>
      <c r="C21" s="22">
        <v>72759876.2</v>
      </c>
      <c r="D21" s="22">
        <v>65927076.2</v>
      </c>
      <c r="E21" s="22">
        <v>52844614.8</v>
      </c>
      <c r="F21" s="22">
        <v>13082461.4</v>
      </c>
      <c r="G21" s="22">
        <v>6832800</v>
      </c>
    </row>
    <row r="22" ht="18" customHeight="1" spans="1:7">
      <c r="A22" s="30" t="s">
        <v>96</v>
      </c>
      <c r="B22" s="132" t="s">
        <v>97</v>
      </c>
      <c r="C22" s="22">
        <v>13308415</v>
      </c>
      <c r="D22" s="22"/>
      <c r="E22" s="22"/>
      <c r="F22" s="22"/>
      <c r="G22" s="22">
        <v>13308415</v>
      </c>
    </row>
    <row r="23" ht="18" customHeight="1" spans="1:7">
      <c r="A23" s="30" t="s">
        <v>98</v>
      </c>
      <c r="B23" s="132" t="s">
        <v>99</v>
      </c>
      <c r="C23" s="22">
        <v>155000</v>
      </c>
      <c r="D23" s="22"/>
      <c r="E23" s="22"/>
      <c r="F23" s="22"/>
      <c r="G23" s="22">
        <v>155000</v>
      </c>
    </row>
    <row r="24" ht="18" customHeight="1" spans="1:7">
      <c r="A24" s="30" t="s">
        <v>100</v>
      </c>
      <c r="B24" s="132" t="s">
        <v>101</v>
      </c>
      <c r="C24" s="22">
        <v>656500</v>
      </c>
      <c r="D24" s="22"/>
      <c r="E24" s="22"/>
      <c r="F24" s="22"/>
      <c r="G24" s="22">
        <v>656500</v>
      </c>
    </row>
    <row r="25" ht="18" customHeight="1" spans="1:7">
      <c r="A25" s="30" t="s">
        <v>102</v>
      </c>
      <c r="B25" s="132" t="s">
        <v>103</v>
      </c>
      <c r="C25" s="22">
        <v>15487400</v>
      </c>
      <c r="D25" s="22"/>
      <c r="E25" s="22"/>
      <c r="F25" s="22"/>
      <c r="G25" s="22">
        <v>15487400</v>
      </c>
    </row>
    <row r="26" ht="18" customHeight="1" spans="1:7">
      <c r="A26" s="30" t="s">
        <v>104</v>
      </c>
      <c r="B26" s="132" t="s">
        <v>105</v>
      </c>
      <c r="C26" s="22">
        <v>420217300</v>
      </c>
      <c r="D26" s="22"/>
      <c r="E26" s="22"/>
      <c r="F26" s="22"/>
      <c r="G26" s="22">
        <v>420217300</v>
      </c>
    </row>
    <row r="27" ht="18" customHeight="1" spans="1:7">
      <c r="A27" s="30" t="s">
        <v>106</v>
      </c>
      <c r="B27" s="132" t="s">
        <v>107</v>
      </c>
      <c r="C27" s="22">
        <v>4310000</v>
      </c>
      <c r="D27" s="22"/>
      <c r="E27" s="22"/>
      <c r="F27" s="22"/>
      <c r="G27" s="22">
        <v>4310000</v>
      </c>
    </row>
    <row r="28" ht="18" customHeight="1" spans="1:7">
      <c r="A28" s="30" t="s">
        <v>108</v>
      </c>
      <c r="B28" s="66" t="s">
        <v>109</v>
      </c>
      <c r="C28" s="22">
        <v>2892888200</v>
      </c>
      <c r="D28" s="22"/>
      <c r="E28" s="22"/>
      <c r="F28" s="22"/>
      <c r="G28" s="22">
        <v>2892888200</v>
      </c>
    </row>
    <row r="29" ht="18" customHeight="1" spans="1:7">
      <c r="A29" s="30" t="s">
        <v>110</v>
      </c>
      <c r="B29" s="132" t="s">
        <v>111</v>
      </c>
      <c r="C29" s="22">
        <v>2666047200</v>
      </c>
      <c r="D29" s="22"/>
      <c r="E29" s="22"/>
      <c r="F29" s="22"/>
      <c r="G29" s="22">
        <v>2666047200</v>
      </c>
    </row>
    <row r="30" ht="18" customHeight="1" spans="1:7">
      <c r="A30" s="30" t="s">
        <v>112</v>
      </c>
      <c r="B30" s="132" t="s">
        <v>113</v>
      </c>
      <c r="C30" s="22">
        <v>200000000</v>
      </c>
      <c r="D30" s="22"/>
      <c r="E30" s="22"/>
      <c r="F30" s="22"/>
      <c r="G30" s="22">
        <v>200000000</v>
      </c>
    </row>
    <row r="31" ht="18" customHeight="1" spans="1:7">
      <c r="A31" s="30" t="s">
        <v>114</v>
      </c>
      <c r="B31" s="132" t="s">
        <v>115</v>
      </c>
      <c r="C31" s="22">
        <v>26590000</v>
      </c>
      <c r="D31" s="22"/>
      <c r="E31" s="22"/>
      <c r="F31" s="22"/>
      <c r="G31" s="22">
        <v>26590000</v>
      </c>
    </row>
    <row r="32" ht="18" customHeight="1" spans="1:7">
      <c r="A32" s="30" t="s">
        <v>116</v>
      </c>
      <c r="B32" s="132" t="s">
        <v>117</v>
      </c>
      <c r="C32" s="22">
        <v>251000</v>
      </c>
      <c r="D32" s="22"/>
      <c r="E32" s="22"/>
      <c r="F32" s="22"/>
      <c r="G32" s="22">
        <v>251000</v>
      </c>
    </row>
    <row r="33" ht="18" customHeight="1" spans="1:7">
      <c r="A33" s="30" t="s">
        <v>118</v>
      </c>
      <c r="B33" s="30" t="s">
        <v>119</v>
      </c>
      <c r="C33" s="22">
        <v>6553443.08</v>
      </c>
      <c r="D33" s="22">
        <v>6553443.08</v>
      </c>
      <c r="E33" s="22">
        <v>6553443.08</v>
      </c>
      <c r="F33" s="22"/>
      <c r="G33" s="22"/>
    </row>
    <row r="34" ht="18" customHeight="1" spans="1:7">
      <c r="A34" s="30" t="s">
        <v>120</v>
      </c>
      <c r="B34" s="66" t="s">
        <v>121</v>
      </c>
      <c r="C34" s="22">
        <v>6553443.08</v>
      </c>
      <c r="D34" s="22">
        <v>6553443.08</v>
      </c>
      <c r="E34" s="22">
        <v>6553443.08</v>
      </c>
      <c r="F34" s="22"/>
      <c r="G34" s="22"/>
    </row>
    <row r="35" ht="18" customHeight="1" spans="1:7">
      <c r="A35" s="30" t="s">
        <v>122</v>
      </c>
      <c r="B35" s="132" t="s">
        <v>123</v>
      </c>
      <c r="C35" s="22">
        <v>6553443.08</v>
      </c>
      <c r="D35" s="22">
        <v>6553443.08</v>
      </c>
      <c r="E35" s="22">
        <v>6553443.08</v>
      </c>
      <c r="F35" s="22"/>
      <c r="G35" s="22"/>
    </row>
    <row r="36" ht="18" customHeight="1" spans="1:7">
      <c r="A36" s="133" t="s">
        <v>124</v>
      </c>
      <c r="B36" s="134" t="s">
        <v>124</v>
      </c>
      <c r="C36" s="22">
        <v>3454743877.61</v>
      </c>
      <c r="D36" s="22">
        <v>90338262.61</v>
      </c>
      <c r="E36" s="22">
        <v>77099291.21</v>
      </c>
      <c r="F36" s="22">
        <v>13238971.4</v>
      </c>
      <c r="G36" s="22">
        <v>3364405615</v>
      </c>
    </row>
  </sheetData>
  <mergeCells count="7">
    <mergeCell ref="A2:G2"/>
    <mergeCell ref="A3:E3"/>
    <mergeCell ref="A4:B4"/>
    <mergeCell ref="D4:F4"/>
    <mergeCell ref="A36:B36"/>
    <mergeCell ref="C4:C5"/>
    <mergeCell ref="G4:G5"/>
  </mergeCells>
  <printOptions horizontalCentered="1"/>
  <pageMargins left="0.786805555555556" right="0.786805555555556" top="0.786805555555556" bottom="0.786805555555556" header="0.5" footer="0.5"/>
  <pageSetup paperSize="9" scale="71"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view="pageBreakPreview" zoomScaleNormal="100" workbookViewId="0">
      <selection activeCell="G17" sqref="G17"/>
    </sheetView>
  </sheetViews>
  <sheetFormatPr defaultColWidth="9.14166666666667" defaultRowHeight="14.25" customHeight="1" outlineLevelRow="6" outlineLevelCol="5"/>
  <cols>
    <col min="1" max="1" width="27.425" customWidth="1"/>
    <col min="2" max="6" width="31.175" customWidth="1"/>
  </cols>
  <sheetData>
    <row r="1" ht="12" customHeight="1" spans="1:6">
      <c r="A1" s="120"/>
      <c r="B1" s="120"/>
      <c r="C1" s="61"/>
      <c r="F1" s="60" t="s">
        <v>147</v>
      </c>
    </row>
    <row r="2" ht="25.5" customHeight="1" spans="1:6">
      <c r="A2" s="121" t="s">
        <v>148</v>
      </c>
      <c r="B2" s="121"/>
      <c r="C2" s="121"/>
      <c r="D2" s="121"/>
      <c r="E2" s="121"/>
      <c r="F2" s="121"/>
    </row>
    <row r="3" ht="15.75" customHeight="1" spans="1:6">
      <c r="A3" s="4" t="str">
        <f>"单位名称："&amp;"云南省农业农村厅"</f>
        <v>单位名称：云南省农业农村厅</v>
      </c>
      <c r="B3" s="120"/>
      <c r="C3" s="61"/>
      <c r="F3" s="60" t="s">
        <v>149</v>
      </c>
    </row>
    <row r="4" ht="19.5" customHeight="1" spans="1:6">
      <c r="A4" s="9" t="s">
        <v>150</v>
      </c>
      <c r="B4" s="15" t="s">
        <v>151</v>
      </c>
      <c r="C4" s="10" t="s">
        <v>152</v>
      </c>
      <c r="D4" s="11"/>
      <c r="E4" s="12"/>
      <c r="F4" s="15" t="s">
        <v>153</v>
      </c>
    </row>
    <row r="5" ht="19.5" customHeight="1" spans="1:6">
      <c r="A5" s="17"/>
      <c r="B5" s="18"/>
      <c r="C5" s="63" t="s">
        <v>32</v>
      </c>
      <c r="D5" s="63" t="s">
        <v>154</v>
      </c>
      <c r="E5" s="63" t="s">
        <v>155</v>
      </c>
      <c r="F5" s="18"/>
    </row>
    <row r="6" ht="18.75" customHeight="1" spans="1:6">
      <c r="A6" s="122">
        <v>1</v>
      </c>
      <c r="B6" s="122">
        <v>2</v>
      </c>
      <c r="C6" s="123">
        <v>3</v>
      </c>
      <c r="D6" s="122">
        <v>4</v>
      </c>
      <c r="E6" s="122">
        <v>5</v>
      </c>
      <c r="F6" s="122">
        <v>6</v>
      </c>
    </row>
    <row r="7" ht="18.75" customHeight="1" spans="1:6">
      <c r="A7" s="124">
        <v>1898400</v>
      </c>
      <c r="B7" s="124">
        <v>1130000</v>
      </c>
      <c r="C7" s="125">
        <v>653400</v>
      </c>
      <c r="D7" s="124"/>
      <c r="E7" s="124">
        <v>653400</v>
      </c>
      <c r="F7" s="124">
        <v>115000</v>
      </c>
    </row>
  </sheetData>
  <mergeCells count="6">
    <mergeCell ref="A2:F2"/>
    <mergeCell ref="A3:D3"/>
    <mergeCell ref="C4:E4"/>
    <mergeCell ref="A4:A5"/>
    <mergeCell ref="B4:B5"/>
    <mergeCell ref="F4:F5"/>
  </mergeCells>
  <printOptions horizontalCentered="1"/>
  <pageMargins left="0.786805555555556" right="0.786805555555556" top="0.786805555555556" bottom="0.786805555555556" header="0.5" footer="0.5"/>
  <pageSetup paperSize="9" scale="70"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7"/>
  <sheetViews>
    <sheetView showZeros="0" view="pageBreakPreview" zoomScaleNormal="100" workbookViewId="0">
      <selection activeCell="O35" sqref="O35"/>
    </sheetView>
  </sheetViews>
  <sheetFormatPr defaultColWidth="9.14166666666667" defaultRowHeight="14.25" customHeight="1"/>
  <cols>
    <col min="1" max="1" width="19.125" customWidth="1"/>
    <col min="2" max="2" width="19.75" customWidth="1"/>
    <col min="3" max="3" width="16.875" customWidth="1"/>
    <col min="4" max="4" width="9.875" customWidth="1"/>
    <col min="5" max="5" width="18.45" customWidth="1"/>
    <col min="6" max="6" width="10.875" customWidth="1"/>
    <col min="7" max="7" width="18.8833333333333" customWidth="1"/>
    <col min="8" max="10" width="15.3166666666667" customWidth="1"/>
    <col min="11" max="11" width="9.375" customWidth="1"/>
    <col min="12" max="12" width="15.3166666666667" customWidth="1"/>
    <col min="13" max="23" width="10.75" customWidth="1"/>
  </cols>
  <sheetData>
    <row r="1" ht="13.5" customHeight="1" spans="1:23">
      <c r="D1" s="1"/>
      <c r="E1" s="1"/>
      <c r="F1" s="1"/>
      <c r="G1" s="1"/>
      <c r="U1" s="111"/>
      <c r="W1" s="56" t="s">
        <v>156</v>
      </c>
    </row>
    <row r="2" ht="27.75" customHeight="1" spans="1:23">
      <c r="A2" s="27" t="s">
        <v>157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"单位名称："&amp;"云南省农业农村厅"</f>
        <v>单位名称：云南省农业农村厅</v>
      </c>
      <c r="B3" s="5"/>
      <c r="C3" s="5"/>
      <c r="D3" s="5"/>
      <c r="E3" s="5"/>
      <c r="F3" s="5"/>
      <c r="G3" s="5"/>
      <c r="H3" s="6"/>
      <c r="I3" s="6"/>
      <c r="J3" s="6"/>
      <c r="K3" s="6"/>
      <c r="L3" s="6"/>
      <c r="M3" s="6"/>
      <c r="N3" s="6"/>
      <c r="O3" s="6"/>
      <c r="P3" s="6"/>
      <c r="Q3" s="6"/>
      <c r="U3" s="111"/>
      <c r="W3" s="105" t="s">
        <v>149</v>
      </c>
    </row>
    <row r="4" ht="21.75" customHeight="1" spans="1:23">
      <c r="A4" s="8" t="s">
        <v>158</v>
      </c>
      <c r="B4" s="8" t="s">
        <v>159</v>
      </c>
      <c r="C4" s="8" t="s">
        <v>160</v>
      </c>
      <c r="D4" s="9" t="s">
        <v>161</v>
      </c>
      <c r="E4" s="9" t="s">
        <v>162</v>
      </c>
      <c r="F4" s="9" t="s">
        <v>163</v>
      </c>
      <c r="G4" s="9" t="s">
        <v>164</v>
      </c>
      <c r="H4" s="63" t="s">
        <v>165</v>
      </c>
      <c r="I4" s="63"/>
      <c r="J4" s="63"/>
      <c r="K4" s="63"/>
      <c r="L4" s="113"/>
      <c r="M4" s="113"/>
      <c r="N4" s="113"/>
      <c r="O4" s="113"/>
      <c r="P4" s="113"/>
      <c r="Q4" s="47"/>
      <c r="R4" s="63"/>
      <c r="S4" s="63"/>
      <c r="T4" s="63"/>
      <c r="U4" s="63"/>
      <c r="V4" s="63"/>
      <c r="W4" s="63"/>
    </row>
    <row r="5" ht="21.75" customHeight="1" spans="1:23">
      <c r="A5" s="13"/>
      <c r="B5" s="13"/>
      <c r="C5" s="13"/>
      <c r="D5" s="14"/>
      <c r="E5" s="14"/>
      <c r="F5" s="14"/>
      <c r="G5" s="14"/>
      <c r="H5" s="63" t="s">
        <v>30</v>
      </c>
      <c r="I5" s="47" t="s">
        <v>33</v>
      </c>
      <c r="J5" s="47"/>
      <c r="K5" s="47"/>
      <c r="L5" s="113"/>
      <c r="M5" s="113"/>
      <c r="N5" s="113" t="s">
        <v>166</v>
      </c>
      <c r="O5" s="113"/>
      <c r="P5" s="113"/>
      <c r="Q5" s="47" t="s">
        <v>36</v>
      </c>
      <c r="R5" s="63" t="s">
        <v>51</v>
      </c>
      <c r="S5" s="47"/>
      <c r="T5" s="47"/>
      <c r="U5" s="47"/>
      <c r="V5" s="47"/>
      <c r="W5" s="47"/>
    </row>
    <row r="6" ht="15" customHeight="1" spans="1:23">
      <c r="A6" s="16"/>
      <c r="B6" s="16"/>
      <c r="C6" s="16"/>
      <c r="D6" s="17"/>
      <c r="E6" s="17"/>
      <c r="F6" s="17"/>
      <c r="G6" s="17"/>
      <c r="H6" s="63"/>
      <c r="I6" s="47" t="s">
        <v>167</v>
      </c>
      <c r="J6" s="47" t="s">
        <v>168</v>
      </c>
      <c r="K6" s="47" t="s">
        <v>169</v>
      </c>
      <c r="L6" s="117" t="s">
        <v>170</v>
      </c>
      <c r="M6" s="117" t="s">
        <v>171</v>
      </c>
      <c r="N6" s="117" t="s">
        <v>33</v>
      </c>
      <c r="O6" s="117" t="s">
        <v>34</v>
      </c>
      <c r="P6" s="117" t="s">
        <v>35</v>
      </c>
      <c r="Q6" s="47"/>
      <c r="R6" s="47" t="s">
        <v>32</v>
      </c>
      <c r="S6" s="47" t="s">
        <v>43</v>
      </c>
      <c r="T6" s="47" t="s">
        <v>172</v>
      </c>
      <c r="U6" s="47" t="s">
        <v>39</v>
      </c>
      <c r="V6" s="47" t="s">
        <v>40</v>
      </c>
      <c r="W6" s="47" t="s">
        <v>41</v>
      </c>
    </row>
    <row r="7" ht="27.75" customHeight="1" spans="1:23">
      <c r="A7" s="16"/>
      <c r="B7" s="16"/>
      <c r="C7" s="16"/>
      <c r="D7" s="17"/>
      <c r="E7" s="17"/>
      <c r="F7" s="17"/>
      <c r="G7" s="17"/>
      <c r="H7" s="63"/>
      <c r="I7" s="47"/>
      <c r="J7" s="47"/>
      <c r="K7" s="47"/>
      <c r="L7" s="117"/>
      <c r="M7" s="117"/>
      <c r="N7" s="117"/>
      <c r="O7" s="117"/>
      <c r="P7" s="117"/>
      <c r="Q7" s="47"/>
      <c r="R7" s="47"/>
      <c r="S7" s="47"/>
      <c r="T7" s="47"/>
      <c r="U7" s="47"/>
      <c r="V7" s="47"/>
      <c r="W7" s="47"/>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1" spans="1:23">
      <c r="A9" s="23" t="s">
        <v>45</v>
      </c>
      <c r="B9" s="115"/>
      <c r="C9" s="23"/>
      <c r="D9" s="23"/>
      <c r="E9" s="23"/>
      <c r="F9" s="23"/>
      <c r="G9" s="23"/>
      <c r="H9" s="22">
        <v>90338262.61</v>
      </c>
      <c r="I9" s="22">
        <v>90338262.61</v>
      </c>
      <c r="J9" s="22">
        <v>21863512.79</v>
      </c>
      <c r="K9" s="22"/>
      <c r="L9" s="22">
        <v>68474749.82</v>
      </c>
      <c r="M9" s="22"/>
      <c r="N9" s="22"/>
      <c r="O9" s="22"/>
      <c r="P9" s="22"/>
      <c r="Q9" s="22"/>
      <c r="R9" s="22"/>
      <c r="S9" s="22"/>
      <c r="T9" s="22"/>
      <c r="U9" s="22"/>
      <c r="V9" s="22"/>
      <c r="W9" s="22"/>
    </row>
    <row r="10" ht="31.4" customHeight="1" spans="1:23">
      <c r="A10" s="119" t="s">
        <v>45</v>
      </c>
      <c r="B10" s="115" t="s">
        <v>173</v>
      </c>
      <c r="C10" s="23" t="s">
        <v>174</v>
      </c>
      <c r="D10" s="23" t="s">
        <v>92</v>
      </c>
      <c r="E10" s="23" t="s">
        <v>93</v>
      </c>
      <c r="F10" s="23" t="s">
        <v>175</v>
      </c>
      <c r="G10" s="23" t="s">
        <v>176</v>
      </c>
      <c r="H10" s="22">
        <v>19329206.4</v>
      </c>
      <c r="I10" s="22">
        <v>19329206.4</v>
      </c>
      <c r="J10" s="22">
        <v>4832301.6</v>
      </c>
      <c r="K10" s="22"/>
      <c r="L10" s="22">
        <v>14496904.8</v>
      </c>
      <c r="M10" s="22"/>
      <c r="N10" s="22"/>
      <c r="O10" s="22"/>
      <c r="P10" s="22"/>
      <c r="Q10" s="22"/>
      <c r="R10" s="22"/>
      <c r="S10" s="22"/>
      <c r="T10" s="22"/>
      <c r="U10" s="22"/>
      <c r="V10" s="22"/>
      <c r="W10" s="22"/>
    </row>
    <row r="11" ht="31.4" customHeight="1" spans="1:23">
      <c r="A11" s="119" t="s">
        <v>45</v>
      </c>
      <c r="B11" s="115" t="s">
        <v>173</v>
      </c>
      <c r="C11" s="23" t="s">
        <v>174</v>
      </c>
      <c r="D11" s="23" t="s">
        <v>92</v>
      </c>
      <c r="E11" s="23" t="s">
        <v>93</v>
      </c>
      <c r="F11" s="23" t="s">
        <v>177</v>
      </c>
      <c r="G11" s="23" t="s">
        <v>178</v>
      </c>
      <c r="H11" s="22">
        <v>21475805.4</v>
      </c>
      <c r="I11" s="22">
        <v>21475805.4</v>
      </c>
      <c r="J11" s="22">
        <v>5368951.35</v>
      </c>
      <c r="K11" s="22"/>
      <c r="L11" s="22">
        <v>16106854.05</v>
      </c>
      <c r="M11" s="22"/>
      <c r="N11" s="22"/>
      <c r="O11" s="22"/>
      <c r="P11" s="22"/>
      <c r="Q11" s="22"/>
      <c r="R11" s="22"/>
      <c r="S11" s="22"/>
      <c r="T11" s="22"/>
      <c r="U11" s="22"/>
      <c r="V11" s="22"/>
      <c r="W11" s="22"/>
    </row>
    <row r="12" ht="31.4" customHeight="1" spans="1:23">
      <c r="A12" s="119" t="s">
        <v>45</v>
      </c>
      <c r="B12" s="115" t="s">
        <v>173</v>
      </c>
      <c r="C12" s="23" t="s">
        <v>174</v>
      </c>
      <c r="D12" s="23" t="s">
        <v>92</v>
      </c>
      <c r="E12" s="23" t="s">
        <v>93</v>
      </c>
      <c r="F12" s="23" t="s">
        <v>179</v>
      </c>
      <c r="G12" s="23" t="s">
        <v>180</v>
      </c>
      <c r="H12" s="22">
        <v>1721392.2</v>
      </c>
      <c r="I12" s="22">
        <v>1721392.2</v>
      </c>
      <c r="J12" s="22">
        <v>430348.05</v>
      </c>
      <c r="K12" s="22"/>
      <c r="L12" s="22">
        <v>1291044.15</v>
      </c>
      <c r="M12" s="22"/>
      <c r="N12" s="22"/>
      <c r="O12" s="22"/>
      <c r="P12" s="22"/>
      <c r="Q12" s="22"/>
      <c r="R12" s="22"/>
      <c r="S12" s="22"/>
      <c r="T12" s="22"/>
      <c r="U12" s="22"/>
      <c r="V12" s="22"/>
      <c r="W12" s="22"/>
    </row>
    <row r="13" ht="31.4" customHeight="1" spans="1:23">
      <c r="A13" s="119" t="s">
        <v>45</v>
      </c>
      <c r="B13" s="115" t="s">
        <v>181</v>
      </c>
      <c r="C13" s="23" t="s">
        <v>182</v>
      </c>
      <c r="D13" s="23" t="s">
        <v>73</v>
      </c>
      <c r="E13" s="23" t="s">
        <v>74</v>
      </c>
      <c r="F13" s="23" t="s">
        <v>183</v>
      </c>
      <c r="G13" s="23" t="s">
        <v>184</v>
      </c>
      <c r="H13" s="22">
        <v>7733746.27</v>
      </c>
      <c r="I13" s="22">
        <v>7733746.27</v>
      </c>
      <c r="J13" s="22">
        <v>1933436.57</v>
      </c>
      <c r="K13" s="22"/>
      <c r="L13" s="22">
        <v>5800309.7</v>
      </c>
      <c r="M13" s="22"/>
      <c r="N13" s="22"/>
      <c r="O13" s="22"/>
      <c r="P13" s="22"/>
      <c r="Q13" s="22"/>
      <c r="R13" s="22"/>
      <c r="S13" s="22"/>
      <c r="T13" s="22"/>
      <c r="U13" s="22"/>
      <c r="V13" s="22"/>
      <c r="W13" s="22"/>
    </row>
    <row r="14" ht="31.4" customHeight="1" spans="1:23">
      <c r="A14" s="119" t="s">
        <v>45</v>
      </c>
      <c r="B14" s="115" t="s">
        <v>181</v>
      </c>
      <c r="C14" s="23" t="s">
        <v>182</v>
      </c>
      <c r="D14" s="23" t="s">
        <v>77</v>
      </c>
      <c r="E14" s="23" t="s">
        <v>76</v>
      </c>
      <c r="F14" s="23" t="s">
        <v>185</v>
      </c>
      <c r="G14" s="23" t="s">
        <v>186</v>
      </c>
      <c r="H14" s="22">
        <v>81231.13</v>
      </c>
      <c r="I14" s="22">
        <v>81231.13</v>
      </c>
      <c r="J14" s="22">
        <v>20307.79</v>
      </c>
      <c r="K14" s="22"/>
      <c r="L14" s="22">
        <v>60923.34</v>
      </c>
      <c r="M14" s="22"/>
      <c r="N14" s="22"/>
      <c r="O14" s="22"/>
      <c r="P14" s="22"/>
      <c r="Q14" s="22"/>
      <c r="R14" s="22"/>
      <c r="S14" s="22"/>
      <c r="T14" s="22"/>
      <c r="U14" s="22"/>
      <c r="V14" s="22"/>
      <c r="W14" s="22"/>
    </row>
    <row r="15" ht="31.4" customHeight="1" spans="1:23">
      <c r="A15" s="119" t="s">
        <v>45</v>
      </c>
      <c r="B15" s="115" t="s">
        <v>181</v>
      </c>
      <c r="C15" s="23" t="s">
        <v>182</v>
      </c>
      <c r="D15" s="23" t="s">
        <v>82</v>
      </c>
      <c r="E15" s="23" t="s">
        <v>83</v>
      </c>
      <c r="F15" s="23" t="s">
        <v>187</v>
      </c>
      <c r="G15" s="23" t="s">
        <v>188</v>
      </c>
      <c r="H15" s="22">
        <v>4833591.42</v>
      </c>
      <c r="I15" s="22">
        <v>4833591.42</v>
      </c>
      <c r="J15" s="22">
        <v>1208397.86</v>
      </c>
      <c r="K15" s="22"/>
      <c r="L15" s="22">
        <v>3625193.56</v>
      </c>
      <c r="M15" s="22"/>
      <c r="N15" s="22"/>
      <c r="O15" s="22"/>
      <c r="P15" s="22"/>
      <c r="Q15" s="22"/>
      <c r="R15" s="22"/>
      <c r="S15" s="22"/>
      <c r="T15" s="22"/>
      <c r="U15" s="22"/>
      <c r="V15" s="22"/>
      <c r="W15" s="22"/>
    </row>
    <row r="16" ht="31.4" customHeight="1" spans="1:23">
      <c r="A16" s="119" t="s">
        <v>45</v>
      </c>
      <c r="B16" s="115" t="s">
        <v>181</v>
      </c>
      <c r="C16" s="23" t="s">
        <v>182</v>
      </c>
      <c r="D16" s="23" t="s">
        <v>82</v>
      </c>
      <c r="E16" s="23" t="s">
        <v>83</v>
      </c>
      <c r="F16" s="23" t="s">
        <v>189</v>
      </c>
      <c r="G16" s="23" t="s">
        <v>190</v>
      </c>
      <c r="H16" s="22">
        <v>591150</v>
      </c>
      <c r="I16" s="22">
        <v>591150</v>
      </c>
      <c r="J16" s="22">
        <v>147787.5</v>
      </c>
      <c r="K16" s="22"/>
      <c r="L16" s="22">
        <v>443362.5</v>
      </c>
      <c r="M16" s="22"/>
      <c r="N16" s="22"/>
      <c r="O16" s="22"/>
      <c r="P16" s="22"/>
      <c r="Q16" s="22"/>
      <c r="R16" s="22"/>
      <c r="S16" s="22"/>
      <c r="T16" s="22"/>
      <c r="U16" s="22"/>
      <c r="V16" s="22"/>
      <c r="W16" s="22"/>
    </row>
    <row r="17" ht="31.4" customHeight="1" spans="1:23">
      <c r="A17" s="119" t="s">
        <v>45</v>
      </c>
      <c r="B17" s="115" t="s">
        <v>181</v>
      </c>
      <c r="C17" s="23" t="s">
        <v>182</v>
      </c>
      <c r="D17" s="23" t="s">
        <v>84</v>
      </c>
      <c r="E17" s="23" t="s">
        <v>85</v>
      </c>
      <c r="F17" s="23" t="s">
        <v>191</v>
      </c>
      <c r="G17" s="23" t="s">
        <v>192</v>
      </c>
      <c r="H17" s="22">
        <v>4231785.01</v>
      </c>
      <c r="I17" s="22">
        <v>4231785.01</v>
      </c>
      <c r="J17" s="22">
        <v>1057946.25</v>
      </c>
      <c r="K17" s="22"/>
      <c r="L17" s="22">
        <v>3173838.76</v>
      </c>
      <c r="M17" s="22"/>
      <c r="N17" s="22"/>
      <c r="O17" s="22"/>
      <c r="P17" s="22"/>
      <c r="Q17" s="22"/>
      <c r="R17" s="22"/>
      <c r="S17" s="22"/>
      <c r="T17" s="22"/>
      <c r="U17" s="22"/>
      <c r="V17" s="22"/>
      <c r="W17" s="22"/>
    </row>
    <row r="18" ht="31.4" customHeight="1" spans="1:23">
      <c r="A18" s="119" t="s">
        <v>45</v>
      </c>
      <c r="B18" s="115" t="s">
        <v>181</v>
      </c>
      <c r="C18" s="23" t="s">
        <v>182</v>
      </c>
      <c r="D18" s="23" t="s">
        <v>86</v>
      </c>
      <c r="E18" s="23" t="s">
        <v>87</v>
      </c>
      <c r="F18" s="23" t="s">
        <v>185</v>
      </c>
      <c r="G18" s="23" t="s">
        <v>186</v>
      </c>
      <c r="H18" s="22">
        <v>229729.5</v>
      </c>
      <c r="I18" s="22">
        <v>229729.5</v>
      </c>
      <c r="J18" s="22">
        <v>229729.5</v>
      </c>
      <c r="K18" s="22"/>
      <c r="L18" s="22"/>
      <c r="M18" s="22"/>
      <c r="N18" s="22"/>
      <c r="O18" s="22"/>
      <c r="P18" s="22"/>
      <c r="Q18" s="22"/>
      <c r="R18" s="22"/>
      <c r="S18" s="22"/>
      <c r="T18" s="22"/>
      <c r="U18" s="22"/>
      <c r="V18" s="22"/>
      <c r="W18" s="22"/>
    </row>
    <row r="19" ht="31.4" customHeight="1" spans="1:23">
      <c r="A19" s="119" t="s">
        <v>45</v>
      </c>
      <c r="B19" s="115" t="s">
        <v>193</v>
      </c>
      <c r="C19" s="23" t="s">
        <v>123</v>
      </c>
      <c r="D19" s="23" t="s">
        <v>122</v>
      </c>
      <c r="E19" s="23" t="s">
        <v>123</v>
      </c>
      <c r="F19" s="23" t="s">
        <v>194</v>
      </c>
      <c r="G19" s="23" t="s">
        <v>123</v>
      </c>
      <c r="H19" s="22">
        <v>6553443.08</v>
      </c>
      <c r="I19" s="22">
        <v>6553443.08</v>
      </c>
      <c r="J19" s="22">
        <v>1638360.77</v>
      </c>
      <c r="K19" s="22"/>
      <c r="L19" s="22">
        <v>4915082.31</v>
      </c>
      <c r="M19" s="22"/>
      <c r="N19" s="22"/>
      <c r="O19" s="22"/>
      <c r="P19" s="22"/>
      <c r="Q19" s="22"/>
      <c r="R19" s="22"/>
      <c r="S19" s="22"/>
      <c r="T19" s="22"/>
      <c r="U19" s="22"/>
      <c r="V19" s="22"/>
      <c r="W19" s="22"/>
    </row>
    <row r="20" ht="31.4" customHeight="1" spans="1:23">
      <c r="A20" s="119" t="s">
        <v>45</v>
      </c>
      <c r="B20" s="115" t="s">
        <v>195</v>
      </c>
      <c r="C20" s="23" t="s">
        <v>196</v>
      </c>
      <c r="D20" s="23" t="s">
        <v>92</v>
      </c>
      <c r="E20" s="23" t="s">
        <v>93</v>
      </c>
      <c r="F20" s="23" t="s">
        <v>197</v>
      </c>
      <c r="G20" s="23" t="s">
        <v>198</v>
      </c>
      <c r="H20" s="22">
        <v>31948.8</v>
      </c>
      <c r="I20" s="22">
        <v>31948.8</v>
      </c>
      <c r="J20" s="22">
        <v>7987.2</v>
      </c>
      <c r="K20" s="22"/>
      <c r="L20" s="22">
        <v>23961.6</v>
      </c>
      <c r="M20" s="22"/>
      <c r="N20" s="22"/>
      <c r="O20" s="22"/>
      <c r="P20" s="22"/>
      <c r="Q20" s="22"/>
      <c r="R20" s="22"/>
      <c r="S20" s="22"/>
      <c r="T20" s="22"/>
      <c r="U20" s="22"/>
      <c r="V20" s="22"/>
      <c r="W20" s="22"/>
    </row>
    <row r="21" ht="31.4" customHeight="1" spans="1:23">
      <c r="A21" s="119" t="s">
        <v>45</v>
      </c>
      <c r="B21" s="115" t="s">
        <v>199</v>
      </c>
      <c r="C21" s="23" t="s">
        <v>200</v>
      </c>
      <c r="D21" s="23" t="s">
        <v>92</v>
      </c>
      <c r="E21" s="23" t="s">
        <v>93</v>
      </c>
      <c r="F21" s="23" t="s">
        <v>201</v>
      </c>
      <c r="G21" s="23" t="s">
        <v>202</v>
      </c>
      <c r="H21" s="22">
        <v>653400</v>
      </c>
      <c r="I21" s="22">
        <v>653400</v>
      </c>
      <c r="J21" s="22"/>
      <c r="K21" s="22"/>
      <c r="L21" s="22">
        <v>653400</v>
      </c>
      <c r="M21" s="22"/>
      <c r="N21" s="22"/>
      <c r="O21" s="22"/>
      <c r="P21" s="22"/>
      <c r="Q21" s="22"/>
      <c r="R21" s="22"/>
      <c r="S21" s="22"/>
      <c r="T21" s="22"/>
      <c r="U21" s="22"/>
      <c r="V21" s="22"/>
      <c r="W21" s="22"/>
    </row>
    <row r="22" ht="31.4" customHeight="1" spans="1:23">
      <c r="A22" s="119" t="s">
        <v>45</v>
      </c>
      <c r="B22" s="115" t="s">
        <v>203</v>
      </c>
      <c r="C22" s="23" t="s">
        <v>153</v>
      </c>
      <c r="D22" s="23" t="s">
        <v>92</v>
      </c>
      <c r="E22" s="23" t="s">
        <v>93</v>
      </c>
      <c r="F22" s="23" t="s">
        <v>204</v>
      </c>
      <c r="G22" s="23" t="s">
        <v>153</v>
      </c>
      <c r="H22" s="22">
        <v>115000</v>
      </c>
      <c r="I22" s="22">
        <v>115000</v>
      </c>
      <c r="J22" s="22">
        <v>28750</v>
      </c>
      <c r="K22" s="22"/>
      <c r="L22" s="22">
        <v>86250</v>
      </c>
      <c r="M22" s="22"/>
      <c r="N22" s="22"/>
      <c r="O22" s="22"/>
      <c r="P22" s="22"/>
      <c r="Q22" s="22"/>
      <c r="R22" s="22"/>
      <c r="S22" s="22"/>
      <c r="T22" s="22"/>
      <c r="U22" s="22"/>
      <c r="V22" s="22"/>
      <c r="W22" s="22"/>
    </row>
    <row r="23" ht="31.4" customHeight="1" spans="1:23">
      <c r="A23" s="119" t="s">
        <v>45</v>
      </c>
      <c r="B23" s="115" t="s">
        <v>205</v>
      </c>
      <c r="C23" s="23" t="s">
        <v>206</v>
      </c>
      <c r="D23" s="23" t="s">
        <v>92</v>
      </c>
      <c r="E23" s="23" t="s">
        <v>93</v>
      </c>
      <c r="F23" s="23" t="s">
        <v>207</v>
      </c>
      <c r="G23" s="23" t="s">
        <v>208</v>
      </c>
      <c r="H23" s="22">
        <v>3948840</v>
      </c>
      <c r="I23" s="22">
        <v>3948840</v>
      </c>
      <c r="J23" s="22">
        <v>987210</v>
      </c>
      <c r="K23" s="22"/>
      <c r="L23" s="22">
        <v>2961630</v>
      </c>
      <c r="M23" s="22"/>
      <c r="N23" s="22"/>
      <c r="O23" s="22"/>
      <c r="P23" s="22"/>
      <c r="Q23" s="22"/>
      <c r="R23" s="22"/>
      <c r="S23" s="22"/>
      <c r="T23" s="22"/>
      <c r="U23" s="22"/>
      <c r="V23" s="22"/>
      <c r="W23" s="22"/>
    </row>
    <row r="24" ht="31.4" customHeight="1" spans="1:23">
      <c r="A24" s="119" t="s">
        <v>45</v>
      </c>
      <c r="B24" s="115" t="s">
        <v>209</v>
      </c>
      <c r="C24" s="23" t="s">
        <v>210</v>
      </c>
      <c r="D24" s="23" t="s">
        <v>92</v>
      </c>
      <c r="E24" s="23" t="s">
        <v>93</v>
      </c>
      <c r="F24" s="23" t="s">
        <v>211</v>
      </c>
      <c r="G24" s="23" t="s">
        <v>210</v>
      </c>
      <c r="H24" s="22">
        <v>1003848.4</v>
      </c>
      <c r="I24" s="22">
        <v>1003848.4</v>
      </c>
      <c r="J24" s="22">
        <v>250962.1</v>
      </c>
      <c r="K24" s="22"/>
      <c r="L24" s="22">
        <v>752886.3</v>
      </c>
      <c r="M24" s="22"/>
      <c r="N24" s="22"/>
      <c r="O24" s="22"/>
      <c r="P24" s="22"/>
      <c r="Q24" s="22"/>
      <c r="R24" s="22"/>
      <c r="S24" s="22"/>
      <c r="T24" s="22"/>
      <c r="U24" s="22"/>
      <c r="V24" s="22"/>
      <c r="W24" s="22"/>
    </row>
    <row r="25" ht="31.4" customHeight="1" spans="1:23">
      <c r="A25" s="119" t="s">
        <v>45</v>
      </c>
      <c r="B25" s="115" t="s">
        <v>212</v>
      </c>
      <c r="C25" s="23" t="s">
        <v>213</v>
      </c>
      <c r="D25" s="23" t="s">
        <v>69</v>
      </c>
      <c r="E25" s="23" t="s">
        <v>70</v>
      </c>
      <c r="F25" s="23" t="s">
        <v>214</v>
      </c>
      <c r="G25" s="23" t="s">
        <v>215</v>
      </c>
      <c r="H25" s="22">
        <v>156510</v>
      </c>
      <c r="I25" s="22">
        <v>156510</v>
      </c>
      <c r="J25" s="22">
        <v>39127.5</v>
      </c>
      <c r="K25" s="22"/>
      <c r="L25" s="22">
        <v>117382.5</v>
      </c>
      <c r="M25" s="22"/>
      <c r="N25" s="22"/>
      <c r="O25" s="22"/>
      <c r="P25" s="22"/>
      <c r="Q25" s="22"/>
      <c r="R25" s="22"/>
      <c r="S25" s="22"/>
      <c r="T25" s="22"/>
      <c r="U25" s="22"/>
      <c r="V25" s="22"/>
      <c r="W25" s="22"/>
    </row>
    <row r="26" ht="31.4" customHeight="1" spans="1:23">
      <c r="A26" s="119" t="s">
        <v>45</v>
      </c>
      <c r="B26" s="115" t="s">
        <v>212</v>
      </c>
      <c r="C26" s="23" t="s">
        <v>213</v>
      </c>
      <c r="D26" s="23" t="s">
        <v>92</v>
      </c>
      <c r="E26" s="23" t="s">
        <v>93</v>
      </c>
      <c r="F26" s="23" t="s">
        <v>216</v>
      </c>
      <c r="G26" s="23" t="s">
        <v>217</v>
      </c>
      <c r="H26" s="22">
        <v>750000</v>
      </c>
      <c r="I26" s="22">
        <v>750000</v>
      </c>
      <c r="J26" s="22">
        <v>187500</v>
      </c>
      <c r="K26" s="22"/>
      <c r="L26" s="22">
        <v>562500</v>
      </c>
      <c r="M26" s="22"/>
      <c r="N26" s="22"/>
      <c r="O26" s="22"/>
      <c r="P26" s="22"/>
      <c r="Q26" s="22"/>
      <c r="R26" s="22"/>
      <c r="S26" s="22"/>
      <c r="T26" s="22"/>
      <c r="U26" s="22"/>
      <c r="V26" s="22"/>
      <c r="W26" s="22"/>
    </row>
    <row r="27" ht="31.4" customHeight="1" spans="1:23">
      <c r="A27" s="119" t="s">
        <v>45</v>
      </c>
      <c r="B27" s="115" t="s">
        <v>212</v>
      </c>
      <c r="C27" s="23" t="s">
        <v>213</v>
      </c>
      <c r="D27" s="23" t="s">
        <v>92</v>
      </c>
      <c r="E27" s="23" t="s">
        <v>93</v>
      </c>
      <c r="F27" s="23" t="s">
        <v>218</v>
      </c>
      <c r="G27" s="23" t="s">
        <v>219</v>
      </c>
      <c r="H27" s="22">
        <v>500000</v>
      </c>
      <c r="I27" s="22">
        <v>500000</v>
      </c>
      <c r="J27" s="22">
        <v>125000</v>
      </c>
      <c r="K27" s="22"/>
      <c r="L27" s="22">
        <v>375000</v>
      </c>
      <c r="M27" s="22"/>
      <c r="N27" s="22"/>
      <c r="O27" s="22"/>
      <c r="P27" s="22"/>
      <c r="Q27" s="22"/>
      <c r="R27" s="22"/>
      <c r="S27" s="22"/>
      <c r="T27" s="22"/>
      <c r="U27" s="22"/>
      <c r="V27" s="22"/>
      <c r="W27" s="22"/>
    </row>
    <row r="28" ht="31.4" customHeight="1" spans="1:23">
      <c r="A28" s="119" t="s">
        <v>45</v>
      </c>
      <c r="B28" s="115" t="s">
        <v>212</v>
      </c>
      <c r="C28" s="23" t="s">
        <v>213</v>
      </c>
      <c r="D28" s="23" t="s">
        <v>92</v>
      </c>
      <c r="E28" s="23" t="s">
        <v>93</v>
      </c>
      <c r="F28" s="23" t="s">
        <v>220</v>
      </c>
      <c r="G28" s="23" t="s">
        <v>221</v>
      </c>
      <c r="H28" s="22">
        <v>250000</v>
      </c>
      <c r="I28" s="22">
        <v>250000</v>
      </c>
      <c r="J28" s="22">
        <v>62500</v>
      </c>
      <c r="K28" s="22"/>
      <c r="L28" s="22">
        <v>187500</v>
      </c>
      <c r="M28" s="22"/>
      <c r="N28" s="22"/>
      <c r="O28" s="22"/>
      <c r="P28" s="22"/>
      <c r="Q28" s="22"/>
      <c r="R28" s="22"/>
      <c r="S28" s="22"/>
      <c r="T28" s="22"/>
      <c r="U28" s="22"/>
      <c r="V28" s="22"/>
      <c r="W28" s="22"/>
    </row>
    <row r="29" ht="31.4" customHeight="1" spans="1:23">
      <c r="A29" s="119" t="s">
        <v>45</v>
      </c>
      <c r="B29" s="115" t="s">
        <v>212</v>
      </c>
      <c r="C29" s="23" t="s">
        <v>213</v>
      </c>
      <c r="D29" s="23" t="s">
        <v>92</v>
      </c>
      <c r="E29" s="23" t="s">
        <v>93</v>
      </c>
      <c r="F29" s="23" t="s">
        <v>222</v>
      </c>
      <c r="G29" s="23" t="s">
        <v>223</v>
      </c>
      <c r="H29" s="22">
        <v>1420000</v>
      </c>
      <c r="I29" s="22">
        <v>1420000</v>
      </c>
      <c r="J29" s="22"/>
      <c r="K29" s="22"/>
      <c r="L29" s="22">
        <v>1420000</v>
      </c>
      <c r="M29" s="22"/>
      <c r="N29" s="22"/>
      <c r="O29" s="22"/>
      <c r="P29" s="22"/>
      <c r="Q29" s="22"/>
      <c r="R29" s="22"/>
      <c r="S29" s="22"/>
      <c r="T29" s="22"/>
      <c r="U29" s="22"/>
      <c r="V29" s="22"/>
      <c r="W29" s="22"/>
    </row>
    <row r="30" ht="31.4" customHeight="1" spans="1:23">
      <c r="A30" s="119" t="s">
        <v>45</v>
      </c>
      <c r="B30" s="115" t="s">
        <v>212</v>
      </c>
      <c r="C30" s="23" t="s">
        <v>213</v>
      </c>
      <c r="D30" s="23" t="s">
        <v>92</v>
      </c>
      <c r="E30" s="23" t="s">
        <v>93</v>
      </c>
      <c r="F30" s="23" t="s">
        <v>224</v>
      </c>
      <c r="G30" s="23" t="s">
        <v>225</v>
      </c>
      <c r="H30" s="22">
        <v>400000</v>
      </c>
      <c r="I30" s="22">
        <v>400000</v>
      </c>
      <c r="J30" s="22">
        <v>100000</v>
      </c>
      <c r="K30" s="22"/>
      <c r="L30" s="22">
        <v>300000</v>
      </c>
      <c r="M30" s="22"/>
      <c r="N30" s="22"/>
      <c r="O30" s="22"/>
      <c r="P30" s="22"/>
      <c r="Q30" s="22"/>
      <c r="R30" s="22"/>
      <c r="S30" s="22"/>
      <c r="T30" s="22"/>
      <c r="U30" s="22"/>
      <c r="V30" s="22"/>
      <c r="W30" s="22"/>
    </row>
    <row r="31" ht="31.4" customHeight="1" spans="1:23">
      <c r="A31" s="119" t="s">
        <v>45</v>
      </c>
      <c r="B31" s="115" t="s">
        <v>212</v>
      </c>
      <c r="C31" s="23" t="s">
        <v>213</v>
      </c>
      <c r="D31" s="23" t="s">
        <v>92</v>
      </c>
      <c r="E31" s="23" t="s">
        <v>93</v>
      </c>
      <c r="F31" s="23" t="s">
        <v>226</v>
      </c>
      <c r="G31" s="23" t="s">
        <v>227</v>
      </c>
      <c r="H31" s="22">
        <v>45000</v>
      </c>
      <c r="I31" s="22">
        <v>45000</v>
      </c>
      <c r="J31" s="22">
        <v>11250</v>
      </c>
      <c r="K31" s="22"/>
      <c r="L31" s="22">
        <v>33750</v>
      </c>
      <c r="M31" s="22"/>
      <c r="N31" s="22"/>
      <c r="O31" s="22"/>
      <c r="P31" s="22"/>
      <c r="Q31" s="22"/>
      <c r="R31" s="22"/>
      <c r="S31" s="22"/>
      <c r="T31" s="22"/>
      <c r="U31" s="22"/>
      <c r="V31" s="22"/>
      <c r="W31" s="22"/>
    </row>
    <row r="32" ht="31.4" customHeight="1" spans="1:23">
      <c r="A32" s="119" t="s">
        <v>45</v>
      </c>
      <c r="B32" s="115" t="s">
        <v>212</v>
      </c>
      <c r="C32" s="23" t="s">
        <v>213</v>
      </c>
      <c r="D32" s="23" t="s">
        <v>92</v>
      </c>
      <c r="E32" s="23" t="s">
        <v>93</v>
      </c>
      <c r="F32" s="23" t="s">
        <v>228</v>
      </c>
      <c r="G32" s="23" t="s">
        <v>229</v>
      </c>
      <c r="H32" s="22">
        <v>680000</v>
      </c>
      <c r="I32" s="22">
        <v>680000</v>
      </c>
      <c r="J32" s="22">
        <v>170000</v>
      </c>
      <c r="K32" s="22"/>
      <c r="L32" s="22">
        <v>510000</v>
      </c>
      <c r="M32" s="22"/>
      <c r="N32" s="22"/>
      <c r="O32" s="22"/>
      <c r="P32" s="22"/>
      <c r="Q32" s="22"/>
      <c r="R32" s="22"/>
      <c r="S32" s="22"/>
      <c r="T32" s="22"/>
      <c r="U32" s="22"/>
      <c r="V32" s="22"/>
      <c r="W32" s="22"/>
    </row>
    <row r="33" ht="31.4" customHeight="1" spans="1:23">
      <c r="A33" s="119" t="s">
        <v>45</v>
      </c>
      <c r="B33" s="115" t="s">
        <v>212</v>
      </c>
      <c r="C33" s="23" t="s">
        <v>213</v>
      </c>
      <c r="D33" s="23" t="s">
        <v>92</v>
      </c>
      <c r="E33" s="23" t="s">
        <v>93</v>
      </c>
      <c r="F33" s="23" t="s">
        <v>230</v>
      </c>
      <c r="G33" s="23" t="s">
        <v>231</v>
      </c>
      <c r="H33" s="22">
        <v>1500000</v>
      </c>
      <c r="I33" s="22">
        <v>1500000</v>
      </c>
      <c r="J33" s="22"/>
      <c r="K33" s="22"/>
      <c r="L33" s="22">
        <v>1500000</v>
      </c>
      <c r="M33" s="22"/>
      <c r="N33" s="22"/>
      <c r="O33" s="22"/>
      <c r="P33" s="22"/>
      <c r="Q33" s="22"/>
      <c r="R33" s="22"/>
      <c r="S33" s="22"/>
      <c r="T33" s="22"/>
      <c r="U33" s="22"/>
      <c r="V33" s="22"/>
      <c r="W33" s="22"/>
    </row>
    <row r="34" ht="31.4" customHeight="1" spans="1:23">
      <c r="A34" s="119" t="s">
        <v>45</v>
      </c>
      <c r="B34" s="115" t="s">
        <v>212</v>
      </c>
      <c r="C34" s="23" t="s">
        <v>213</v>
      </c>
      <c r="D34" s="23" t="s">
        <v>92</v>
      </c>
      <c r="E34" s="23" t="s">
        <v>93</v>
      </c>
      <c r="F34" s="23" t="s">
        <v>207</v>
      </c>
      <c r="G34" s="23" t="s">
        <v>208</v>
      </c>
      <c r="H34" s="22">
        <v>376080</v>
      </c>
      <c r="I34" s="22">
        <v>376080</v>
      </c>
      <c r="J34" s="22">
        <v>94020</v>
      </c>
      <c r="K34" s="22"/>
      <c r="L34" s="22">
        <v>282060</v>
      </c>
      <c r="M34" s="22"/>
      <c r="N34" s="22"/>
      <c r="O34" s="22"/>
      <c r="P34" s="22"/>
      <c r="Q34" s="22"/>
      <c r="R34" s="22"/>
      <c r="S34" s="22"/>
      <c r="T34" s="22"/>
      <c r="U34" s="22"/>
      <c r="V34" s="22"/>
      <c r="W34" s="22"/>
    </row>
    <row r="35" ht="31.4" customHeight="1" spans="1:23">
      <c r="A35" s="119" t="s">
        <v>45</v>
      </c>
      <c r="B35" s="115" t="s">
        <v>212</v>
      </c>
      <c r="C35" s="23" t="s">
        <v>213</v>
      </c>
      <c r="D35" s="23" t="s">
        <v>92</v>
      </c>
      <c r="E35" s="23" t="s">
        <v>93</v>
      </c>
      <c r="F35" s="23" t="s">
        <v>214</v>
      </c>
      <c r="G35" s="23" t="s">
        <v>215</v>
      </c>
      <c r="H35" s="22">
        <v>1440293</v>
      </c>
      <c r="I35" s="22">
        <v>1440293</v>
      </c>
      <c r="J35" s="22">
        <v>360073.25</v>
      </c>
      <c r="K35" s="22"/>
      <c r="L35" s="22">
        <v>1080219.75</v>
      </c>
      <c r="M35" s="22"/>
      <c r="N35" s="22"/>
      <c r="O35" s="22"/>
      <c r="P35" s="22"/>
      <c r="Q35" s="22"/>
      <c r="R35" s="22"/>
      <c r="S35" s="22"/>
      <c r="T35" s="22"/>
      <c r="U35" s="22"/>
      <c r="V35" s="22"/>
      <c r="W35" s="22"/>
    </row>
    <row r="36" ht="31.4" customHeight="1" spans="1:23">
      <c r="A36" s="119" t="s">
        <v>45</v>
      </c>
      <c r="B36" s="115" t="s">
        <v>232</v>
      </c>
      <c r="C36" s="23" t="s">
        <v>233</v>
      </c>
      <c r="D36" s="23" t="s">
        <v>92</v>
      </c>
      <c r="E36" s="23" t="s">
        <v>93</v>
      </c>
      <c r="F36" s="23" t="s">
        <v>179</v>
      </c>
      <c r="G36" s="23" t="s">
        <v>180</v>
      </c>
      <c r="H36" s="22">
        <v>10286262</v>
      </c>
      <c r="I36" s="22">
        <v>10286262</v>
      </c>
      <c r="J36" s="22">
        <v>2571565.5</v>
      </c>
      <c r="K36" s="22"/>
      <c r="L36" s="22">
        <v>7714696.5</v>
      </c>
      <c r="M36" s="22"/>
      <c r="N36" s="22"/>
      <c r="O36" s="22"/>
      <c r="P36" s="22"/>
      <c r="Q36" s="22"/>
      <c r="R36" s="22"/>
      <c r="S36" s="22"/>
      <c r="T36" s="22"/>
      <c r="U36" s="22"/>
      <c r="V36" s="22"/>
      <c r="W36" s="22"/>
    </row>
    <row r="37" ht="18.75" customHeight="1" spans="1:23">
      <c r="A37" s="31" t="s">
        <v>124</v>
      </c>
      <c r="B37" s="32"/>
      <c r="C37" s="32"/>
      <c r="D37" s="32"/>
      <c r="E37" s="32"/>
      <c r="F37" s="32"/>
      <c r="G37" s="33"/>
      <c r="H37" s="22">
        <v>90338262.61</v>
      </c>
      <c r="I37" s="22">
        <v>90338262.61</v>
      </c>
      <c r="J37" s="22">
        <v>21863512.79</v>
      </c>
      <c r="K37" s="22"/>
      <c r="L37" s="22">
        <v>68474749.82</v>
      </c>
      <c r="M37" s="22"/>
      <c r="N37" s="22"/>
      <c r="O37" s="22"/>
      <c r="P37" s="22"/>
      <c r="Q37" s="22"/>
      <c r="R37" s="22"/>
      <c r="S37" s="22"/>
      <c r="T37" s="22"/>
      <c r="U37" s="22"/>
      <c r="V37" s="22"/>
      <c r="W37" s="22"/>
    </row>
  </sheetData>
  <mergeCells count="30">
    <mergeCell ref="A2:W2"/>
    <mergeCell ref="A3:G3"/>
    <mergeCell ref="H4:W4"/>
    <mergeCell ref="I5:M5"/>
    <mergeCell ref="N5:P5"/>
    <mergeCell ref="R5:W5"/>
    <mergeCell ref="A37:G3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786805555555556" right="0.786805555555556" top="0.786805555555556" bottom="0.786805555555556" header="0.5" footer="0.5"/>
  <pageSetup paperSize="9" scale="42"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9"/>
  <sheetViews>
    <sheetView showZeros="0" view="pageBreakPreview" zoomScaleNormal="100" workbookViewId="0">
      <selection activeCell="L8" sqref="L8"/>
    </sheetView>
  </sheetViews>
  <sheetFormatPr defaultColWidth="9.14166666666667" defaultRowHeight="14.25" customHeight="1"/>
  <cols>
    <col min="1" max="1" width="11.125" customWidth="1"/>
    <col min="2" max="2" width="21.0333333333333" customWidth="1"/>
    <col min="3" max="3" width="31.3166666666667" customWidth="1"/>
    <col min="4" max="4" width="16.5" customWidth="1"/>
    <col min="5" max="5" width="10.875" customWidth="1"/>
    <col min="6" max="6" width="14" customWidth="1"/>
    <col min="7" max="7" width="9.375" customWidth="1"/>
    <col min="8" max="8" width="11.875" customWidth="1"/>
    <col min="9" max="23" width="13.625" customWidth="1"/>
  </cols>
  <sheetData>
    <row r="1" ht="13.5" customHeight="1" spans="1:23">
      <c r="E1" s="1"/>
      <c r="F1" s="1"/>
      <c r="G1" s="1"/>
      <c r="H1" s="1"/>
      <c r="U1" s="111"/>
      <c r="W1" s="56" t="s">
        <v>234</v>
      </c>
    </row>
    <row r="2" ht="27.75" customHeight="1" spans="1:23">
      <c r="A2" s="27" t="s">
        <v>235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"单位名称："&amp;"云南省农业农村厅"</f>
        <v>单位名称：云南省农业农村厅</v>
      </c>
      <c r="B3" s="112" t="str">
        <f t="shared" si="0"/>
        <v>单位名称：云南省农业农村厅</v>
      </c>
      <c r="C3" s="112"/>
      <c r="D3" s="112"/>
      <c r="E3" s="112"/>
      <c r="F3" s="112"/>
      <c r="G3" s="112"/>
      <c r="H3" s="112"/>
      <c r="I3" s="112"/>
      <c r="J3" s="6"/>
      <c r="K3" s="6"/>
      <c r="L3" s="6"/>
      <c r="M3" s="6"/>
      <c r="N3" s="6"/>
      <c r="O3" s="6"/>
      <c r="P3" s="6"/>
      <c r="Q3" s="6"/>
      <c r="U3" s="111"/>
      <c r="W3" s="105" t="s">
        <v>149</v>
      </c>
    </row>
    <row r="4" ht="21.75" customHeight="1" spans="1:23">
      <c r="A4" s="8" t="s">
        <v>236</v>
      </c>
      <c r="B4" s="8" t="s">
        <v>159</v>
      </c>
      <c r="C4" s="8" t="s">
        <v>160</v>
      </c>
      <c r="D4" s="8" t="s">
        <v>237</v>
      </c>
      <c r="E4" s="9" t="s">
        <v>161</v>
      </c>
      <c r="F4" s="9" t="s">
        <v>162</v>
      </c>
      <c r="G4" s="9" t="s">
        <v>163</v>
      </c>
      <c r="H4" s="9" t="s">
        <v>164</v>
      </c>
      <c r="I4" s="63" t="s">
        <v>30</v>
      </c>
      <c r="J4" s="63" t="s">
        <v>238</v>
      </c>
      <c r="K4" s="63"/>
      <c r="L4" s="63"/>
      <c r="M4" s="63"/>
      <c r="N4" s="113" t="s">
        <v>166</v>
      </c>
      <c r="O4" s="113"/>
      <c r="P4" s="113"/>
      <c r="Q4" s="9" t="s">
        <v>36</v>
      </c>
      <c r="R4" s="10" t="s">
        <v>51</v>
      </c>
      <c r="S4" s="11"/>
      <c r="T4" s="11"/>
      <c r="U4" s="11"/>
      <c r="V4" s="11"/>
      <c r="W4" s="12"/>
    </row>
    <row r="5" ht="21.75" customHeight="1" spans="1:23">
      <c r="A5" s="13"/>
      <c r="B5" s="13"/>
      <c r="C5" s="13"/>
      <c r="D5" s="13"/>
      <c r="E5" s="14"/>
      <c r="F5" s="14"/>
      <c r="G5" s="14"/>
      <c r="H5" s="14"/>
      <c r="I5" s="63"/>
      <c r="J5" s="47" t="s">
        <v>33</v>
      </c>
      <c r="K5" s="47"/>
      <c r="L5" s="47" t="s">
        <v>34</v>
      </c>
      <c r="M5" s="47" t="s">
        <v>35</v>
      </c>
      <c r="N5" s="114" t="s">
        <v>33</v>
      </c>
      <c r="O5" s="114" t="s">
        <v>34</v>
      </c>
      <c r="P5" s="114" t="s">
        <v>35</v>
      </c>
      <c r="Q5" s="14"/>
      <c r="R5" s="9" t="s">
        <v>32</v>
      </c>
      <c r="S5" s="9" t="s">
        <v>43</v>
      </c>
      <c r="T5" s="9" t="s">
        <v>172</v>
      </c>
      <c r="U5" s="9" t="s">
        <v>39</v>
      </c>
      <c r="V5" s="9" t="s">
        <v>40</v>
      </c>
      <c r="W5" s="9" t="s">
        <v>41</v>
      </c>
    </row>
    <row r="6" ht="40.5" customHeight="1" spans="1:23">
      <c r="A6" s="16"/>
      <c r="B6" s="16"/>
      <c r="C6" s="16"/>
      <c r="D6" s="16"/>
      <c r="E6" s="17"/>
      <c r="F6" s="17"/>
      <c r="G6" s="17"/>
      <c r="H6" s="17"/>
      <c r="I6" s="63"/>
      <c r="J6" s="47" t="s">
        <v>32</v>
      </c>
      <c r="K6" s="47" t="s">
        <v>239</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240</v>
      </c>
      <c r="D8" s="23"/>
      <c r="E8" s="23"/>
      <c r="F8" s="23"/>
      <c r="G8" s="23"/>
      <c r="H8" s="23"/>
      <c r="I8" s="116">
        <v>55200</v>
      </c>
      <c r="J8" s="116"/>
      <c r="K8" s="116"/>
      <c r="L8" s="116"/>
      <c r="M8" s="116"/>
      <c r="N8" s="116">
        <v>55200</v>
      </c>
      <c r="O8" s="116"/>
      <c r="P8" s="116"/>
      <c r="Q8" s="116"/>
      <c r="R8" s="116"/>
      <c r="S8" s="116"/>
      <c r="T8" s="116"/>
      <c r="U8" s="90"/>
      <c r="V8" s="116"/>
      <c r="W8" s="116"/>
    </row>
    <row r="9" ht="32.9" customHeight="1" spans="1:23">
      <c r="A9" s="23" t="s">
        <v>241</v>
      </c>
      <c r="B9" s="115" t="s">
        <v>242</v>
      </c>
      <c r="C9" s="23" t="s">
        <v>240</v>
      </c>
      <c r="D9" s="23" t="s">
        <v>45</v>
      </c>
      <c r="E9" s="23" t="s">
        <v>94</v>
      </c>
      <c r="F9" s="23" t="s">
        <v>95</v>
      </c>
      <c r="G9" s="23" t="s">
        <v>243</v>
      </c>
      <c r="H9" s="23" t="s">
        <v>244</v>
      </c>
      <c r="I9" s="116">
        <v>55200</v>
      </c>
      <c r="J9" s="116"/>
      <c r="K9" s="116"/>
      <c r="L9" s="116"/>
      <c r="M9" s="116"/>
      <c r="N9" s="116">
        <v>55200</v>
      </c>
      <c r="O9" s="116"/>
      <c r="P9" s="116"/>
      <c r="Q9" s="116"/>
      <c r="R9" s="116"/>
      <c r="S9" s="116"/>
      <c r="T9" s="116"/>
      <c r="U9" s="90"/>
      <c r="V9" s="116"/>
      <c r="W9" s="116"/>
    </row>
    <row r="10" ht="32.9" customHeight="1" spans="1:23">
      <c r="A10" s="23"/>
      <c r="B10" s="23"/>
      <c r="C10" s="23" t="s">
        <v>245</v>
      </c>
      <c r="D10" s="23"/>
      <c r="E10" s="23"/>
      <c r="F10" s="23"/>
      <c r="G10" s="23"/>
      <c r="H10" s="23"/>
      <c r="I10" s="116">
        <v>108600</v>
      </c>
      <c r="J10" s="116"/>
      <c r="K10" s="116"/>
      <c r="L10" s="116"/>
      <c r="M10" s="116"/>
      <c r="N10" s="116">
        <v>108600</v>
      </c>
      <c r="O10" s="116"/>
      <c r="P10" s="116"/>
      <c r="Q10" s="116"/>
      <c r="R10" s="116"/>
      <c r="S10" s="116"/>
      <c r="T10" s="116"/>
      <c r="U10" s="90"/>
      <c r="V10" s="116"/>
      <c r="W10" s="116"/>
    </row>
    <row r="11" ht="32.9" customHeight="1" spans="1:23">
      <c r="A11" s="23" t="s">
        <v>246</v>
      </c>
      <c r="B11" s="115" t="s">
        <v>247</v>
      </c>
      <c r="C11" s="23" t="s">
        <v>245</v>
      </c>
      <c r="D11" s="23" t="s">
        <v>45</v>
      </c>
      <c r="E11" s="23" t="s">
        <v>96</v>
      </c>
      <c r="F11" s="23" t="s">
        <v>97</v>
      </c>
      <c r="G11" s="23" t="s">
        <v>248</v>
      </c>
      <c r="H11" s="23" t="s">
        <v>249</v>
      </c>
      <c r="I11" s="116">
        <v>108600</v>
      </c>
      <c r="J11" s="116"/>
      <c r="K11" s="116"/>
      <c r="L11" s="116"/>
      <c r="M11" s="116"/>
      <c r="N11" s="116">
        <v>108600</v>
      </c>
      <c r="O11" s="116"/>
      <c r="P11" s="116"/>
      <c r="Q11" s="116"/>
      <c r="R11" s="116"/>
      <c r="S11" s="116"/>
      <c r="T11" s="116"/>
      <c r="U11" s="90"/>
      <c r="V11" s="116"/>
      <c r="W11" s="116"/>
    </row>
    <row r="12" ht="32.9" customHeight="1" spans="1:23">
      <c r="A12" s="23"/>
      <c r="B12" s="23"/>
      <c r="C12" s="23" t="s">
        <v>250</v>
      </c>
      <c r="D12" s="23"/>
      <c r="E12" s="23"/>
      <c r="F12" s="23"/>
      <c r="G12" s="23"/>
      <c r="H12" s="23"/>
      <c r="I12" s="116">
        <v>2000</v>
      </c>
      <c r="J12" s="116"/>
      <c r="K12" s="116"/>
      <c r="L12" s="116"/>
      <c r="M12" s="116"/>
      <c r="N12" s="116">
        <v>2000</v>
      </c>
      <c r="O12" s="116"/>
      <c r="P12" s="116"/>
      <c r="Q12" s="116"/>
      <c r="R12" s="116"/>
      <c r="S12" s="116"/>
      <c r="T12" s="116"/>
      <c r="U12" s="90"/>
      <c r="V12" s="116"/>
      <c r="W12" s="116"/>
    </row>
    <row r="13" ht="32.9" customHeight="1" spans="1:23">
      <c r="A13" s="23" t="s">
        <v>241</v>
      </c>
      <c r="B13" s="115" t="s">
        <v>251</v>
      </c>
      <c r="C13" s="23" t="s">
        <v>250</v>
      </c>
      <c r="D13" s="23" t="s">
        <v>45</v>
      </c>
      <c r="E13" s="23" t="s">
        <v>92</v>
      </c>
      <c r="F13" s="23" t="s">
        <v>93</v>
      </c>
      <c r="G13" s="23" t="s">
        <v>197</v>
      </c>
      <c r="H13" s="23" t="s">
        <v>198</v>
      </c>
      <c r="I13" s="116">
        <v>2000</v>
      </c>
      <c r="J13" s="116"/>
      <c r="K13" s="116"/>
      <c r="L13" s="116"/>
      <c r="M13" s="116"/>
      <c r="N13" s="116">
        <v>2000</v>
      </c>
      <c r="O13" s="116"/>
      <c r="P13" s="116"/>
      <c r="Q13" s="116"/>
      <c r="R13" s="116"/>
      <c r="S13" s="116"/>
      <c r="T13" s="116"/>
      <c r="U13" s="90"/>
      <c r="V13" s="116"/>
      <c r="W13" s="116"/>
    </row>
    <row r="14" ht="32.9" customHeight="1" spans="1:23">
      <c r="A14" s="23"/>
      <c r="B14" s="23"/>
      <c r="C14" s="23" t="s">
        <v>252</v>
      </c>
      <c r="D14" s="23"/>
      <c r="E14" s="23"/>
      <c r="F14" s="23"/>
      <c r="G14" s="23"/>
      <c r="H14" s="23"/>
      <c r="I14" s="116">
        <v>2704</v>
      </c>
      <c r="J14" s="116"/>
      <c r="K14" s="116"/>
      <c r="L14" s="116"/>
      <c r="M14" s="116"/>
      <c r="N14" s="116">
        <v>2704</v>
      </c>
      <c r="O14" s="116"/>
      <c r="P14" s="116"/>
      <c r="Q14" s="116"/>
      <c r="R14" s="116"/>
      <c r="S14" s="116"/>
      <c r="T14" s="116"/>
      <c r="U14" s="90"/>
      <c r="V14" s="116"/>
      <c r="W14" s="116"/>
    </row>
    <row r="15" ht="32.9" customHeight="1" spans="1:23">
      <c r="A15" s="23" t="s">
        <v>246</v>
      </c>
      <c r="B15" s="115" t="s">
        <v>253</v>
      </c>
      <c r="C15" s="23" t="s">
        <v>252</v>
      </c>
      <c r="D15" s="23" t="s">
        <v>45</v>
      </c>
      <c r="E15" s="23" t="s">
        <v>92</v>
      </c>
      <c r="F15" s="23" t="s">
        <v>93</v>
      </c>
      <c r="G15" s="23" t="s">
        <v>254</v>
      </c>
      <c r="H15" s="23" t="s">
        <v>255</v>
      </c>
      <c r="I15" s="116">
        <v>2704</v>
      </c>
      <c r="J15" s="116"/>
      <c r="K15" s="116"/>
      <c r="L15" s="116"/>
      <c r="M15" s="116"/>
      <c r="N15" s="116">
        <v>2704</v>
      </c>
      <c r="O15" s="116"/>
      <c r="P15" s="116"/>
      <c r="Q15" s="116"/>
      <c r="R15" s="116"/>
      <c r="S15" s="116"/>
      <c r="T15" s="116"/>
      <c r="U15" s="90"/>
      <c r="V15" s="116"/>
      <c r="W15" s="116"/>
    </row>
    <row r="16" ht="32.9" customHeight="1" spans="1:23">
      <c r="A16" s="23"/>
      <c r="B16" s="23"/>
      <c r="C16" s="23" t="s">
        <v>256</v>
      </c>
      <c r="D16" s="23"/>
      <c r="E16" s="23"/>
      <c r="F16" s="23"/>
      <c r="G16" s="23"/>
      <c r="H16" s="23"/>
      <c r="I16" s="116">
        <v>72000</v>
      </c>
      <c r="J16" s="116"/>
      <c r="K16" s="116"/>
      <c r="L16" s="116"/>
      <c r="M16" s="116"/>
      <c r="N16" s="116">
        <v>72000</v>
      </c>
      <c r="O16" s="116"/>
      <c r="P16" s="116"/>
      <c r="Q16" s="116"/>
      <c r="R16" s="116"/>
      <c r="S16" s="116"/>
      <c r="T16" s="116"/>
      <c r="U16" s="90"/>
      <c r="V16" s="116"/>
      <c r="W16" s="116"/>
    </row>
    <row r="17" ht="32.9" customHeight="1" spans="1:23">
      <c r="A17" s="23" t="s">
        <v>241</v>
      </c>
      <c r="B17" s="115" t="s">
        <v>257</v>
      </c>
      <c r="C17" s="23" t="s">
        <v>256</v>
      </c>
      <c r="D17" s="23" t="s">
        <v>45</v>
      </c>
      <c r="E17" s="23" t="s">
        <v>94</v>
      </c>
      <c r="F17" s="23" t="s">
        <v>95</v>
      </c>
      <c r="G17" s="23" t="s">
        <v>258</v>
      </c>
      <c r="H17" s="23" t="s">
        <v>259</v>
      </c>
      <c r="I17" s="116">
        <v>7200</v>
      </c>
      <c r="J17" s="116"/>
      <c r="K17" s="116"/>
      <c r="L17" s="116"/>
      <c r="M17" s="116"/>
      <c r="N17" s="116">
        <v>7200</v>
      </c>
      <c r="O17" s="116"/>
      <c r="P17" s="116"/>
      <c r="Q17" s="116"/>
      <c r="R17" s="116"/>
      <c r="S17" s="116"/>
      <c r="T17" s="116"/>
      <c r="U17" s="90"/>
      <c r="V17" s="116"/>
      <c r="W17" s="116"/>
    </row>
    <row r="18" ht="32.9" customHeight="1" spans="1:23">
      <c r="A18" s="23" t="s">
        <v>241</v>
      </c>
      <c r="B18" s="115" t="s">
        <v>257</v>
      </c>
      <c r="C18" s="23" t="s">
        <v>256</v>
      </c>
      <c r="D18" s="23" t="s">
        <v>45</v>
      </c>
      <c r="E18" s="23" t="s">
        <v>94</v>
      </c>
      <c r="F18" s="23" t="s">
        <v>95</v>
      </c>
      <c r="G18" s="23" t="s">
        <v>260</v>
      </c>
      <c r="H18" s="23" t="s">
        <v>261</v>
      </c>
      <c r="I18" s="116">
        <v>14400</v>
      </c>
      <c r="J18" s="116"/>
      <c r="K18" s="116"/>
      <c r="L18" s="116"/>
      <c r="M18" s="116"/>
      <c r="N18" s="116">
        <v>14400</v>
      </c>
      <c r="O18" s="116"/>
      <c r="P18" s="116"/>
      <c r="Q18" s="116"/>
      <c r="R18" s="116"/>
      <c r="S18" s="116"/>
      <c r="T18" s="116"/>
      <c r="U18" s="90"/>
      <c r="V18" s="116"/>
      <c r="W18" s="116"/>
    </row>
    <row r="19" ht="32.9" customHeight="1" spans="1:23">
      <c r="A19" s="23" t="s">
        <v>241</v>
      </c>
      <c r="B19" s="115" t="s">
        <v>257</v>
      </c>
      <c r="C19" s="23" t="s">
        <v>256</v>
      </c>
      <c r="D19" s="23" t="s">
        <v>45</v>
      </c>
      <c r="E19" s="23" t="s">
        <v>94</v>
      </c>
      <c r="F19" s="23" t="s">
        <v>95</v>
      </c>
      <c r="G19" s="23" t="s">
        <v>228</v>
      </c>
      <c r="H19" s="23" t="s">
        <v>229</v>
      </c>
      <c r="I19" s="116">
        <v>3600</v>
      </c>
      <c r="J19" s="116"/>
      <c r="K19" s="116"/>
      <c r="L19" s="116"/>
      <c r="M19" s="116"/>
      <c r="N19" s="116">
        <v>3600</v>
      </c>
      <c r="O19" s="116"/>
      <c r="P19" s="116"/>
      <c r="Q19" s="116"/>
      <c r="R19" s="116"/>
      <c r="S19" s="116"/>
      <c r="T19" s="116"/>
      <c r="U19" s="90"/>
      <c r="V19" s="116"/>
      <c r="W19" s="116"/>
    </row>
    <row r="20" ht="32.9" customHeight="1" spans="1:23">
      <c r="A20" s="23" t="s">
        <v>241</v>
      </c>
      <c r="B20" s="115" t="s">
        <v>257</v>
      </c>
      <c r="C20" s="23" t="s">
        <v>256</v>
      </c>
      <c r="D20" s="23" t="s">
        <v>45</v>
      </c>
      <c r="E20" s="23" t="s">
        <v>94</v>
      </c>
      <c r="F20" s="23" t="s">
        <v>95</v>
      </c>
      <c r="G20" s="23" t="s">
        <v>243</v>
      </c>
      <c r="H20" s="23" t="s">
        <v>244</v>
      </c>
      <c r="I20" s="116">
        <v>39600</v>
      </c>
      <c r="J20" s="116"/>
      <c r="K20" s="116"/>
      <c r="L20" s="116"/>
      <c r="M20" s="116"/>
      <c r="N20" s="116">
        <v>39600</v>
      </c>
      <c r="O20" s="116"/>
      <c r="P20" s="116"/>
      <c r="Q20" s="116"/>
      <c r="R20" s="116"/>
      <c r="S20" s="116"/>
      <c r="T20" s="116"/>
      <c r="U20" s="90"/>
      <c r="V20" s="116"/>
      <c r="W20" s="116"/>
    </row>
    <row r="21" ht="32.9" customHeight="1" spans="1:23">
      <c r="A21" s="23" t="s">
        <v>241</v>
      </c>
      <c r="B21" s="115" t="s">
        <v>257</v>
      </c>
      <c r="C21" s="23" t="s">
        <v>256</v>
      </c>
      <c r="D21" s="23" t="s">
        <v>45</v>
      </c>
      <c r="E21" s="23" t="s">
        <v>94</v>
      </c>
      <c r="F21" s="23" t="s">
        <v>95</v>
      </c>
      <c r="G21" s="23" t="s">
        <v>230</v>
      </c>
      <c r="H21" s="23" t="s">
        <v>231</v>
      </c>
      <c r="I21" s="116">
        <v>7200</v>
      </c>
      <c r="J21" s="116"/>
      <c r="K21" s="116"/>
      <c r="L21" s="116"/>
      <c r="M21" s="116"/>
      <c r="N21" s="116">
        <v>7200</v>
      </c>
      <c r="O21" s="116"/>
      <c r="P21" s="116"/>
      <c r="Q21" s="116"/>
      <c r="R21" s="116"/>
      <c r="S21" s="116"/>
      <c r="T21" s="116"/>
      <c r="U21" s="90"/>
      <c r="V21" s="116"/>
      <c r="W21" s="116"/>
    </row>
    <row r="22" ht="32.9" customHeight="1" spans="1:23">
      <c r="A22" s="23"/>
      <c r="B22" s="23"/>
      <c r="C22" s="23" t="s">
        <v>262</v>
      </c>
      <c r="D22" s="23"/>
      <c r="E22" s="23"/>
      <c r="F22" s="23"/>
      <c r="G22" s="23"/>
      <c r="H22" s="23"/>
      <c r="I22" s="116">
        <v>4680000</v>
      </c>
      <c r="J22" s="116">
        <v>4680000</v>
      </c>
      <c r="K22" s="116"/>
      <c r="L22" s="116"/>
      <c r="M22" s="116"/>
      <c r="N22" s="116"/>
      <c r="O22" s="116"/>
      <c r="P22" s="116"/>
      <c r="Q22" s="116"/>
      <c r="R22" s="116"/>
      <c r="S22" s="116"/>
      <c r="T22" s="116"/>
      <c r="U22" s="90"/>
      <c r="V22" s="116"/>
      <c r="W22" s="116"/>
    </row>
    <row r="23" ht="32.9" customHeight="1" spans="1:23">
      <c r="A23" s="23" t="s">
        <v>263</v>
      </c>
      <c r="B23" s="115" t="s">
        <v>264</v>
      </c>
      <c r="C23" s="23" t="s">
        <v>262</v>
      </c>
      <c r="D23" s="23" t="s">
        <v>45</v>
      </c>
      <c r="E23" s="23" t="s">
        <v>92</v>
      </c>
      <c r="F23" s="23" t="s">
        <v>93</v>
      </c>
      <c r="G23" s="23" t="s">
        <v>260</v>
      </c>
      <c r="H23" s="23" t="s">
        <v>261</v>
      </c>
      <c r="I23" s="116">
        <v>4680000</v>
      </c>
      <c r="J23" s="116">
        <v>4680000</v>
      </c>
      <c r="K23" s="116"/>
      <c r="L23" s="116"/>
      <c r="M23" s="116"/>
      <c r="N23" s="116"/>
      <c r="O23" s="116"/>
      <c r="P23" s="116"/>
      <c r="Q23" s="116"/>
      <c r="R23" s="116"/>
      <c r="S23" s="116"/>
      <c r="T23" s="116"/>
      <c r="U23" s="90"/>
      <c r="V23" s="116"/>
      <c r="W23" s="116"/>
    </row>
    <row r="24" ht="32.9" customHeight="1" spans="1:23">
      <c r="A24" s="23"/>
      <c r="B24" s="23"/>
      <c r="C24" s="23" t="s">
        <v>265</v>
      </c>
      <c r="D24" s="23"/>
      <c r="E24" s="23"/>
      <c r="F24" s="23"/>
      <c r="G24" s="23"/>
      <c r="H24" s="23"/>
      <c r="I24" s="116">
        <v>361542960</v>
      </c>
      <c r="J24" s="116">
        <v>240000000</v>
      </c>
      <c r="K24" s="116"/>
      <c r="L24" s="116"/>
      <c r="M24" s="116"/>
      <c r="N24" s="116">
        <v>121542960</v>
      </c>
      <c r="O24" s="116"/>
      <c r="P24" s="116"/>
      <c r="Q24" s="116"/>
      <c r="R24" s="116"/>
      <c r="S24" s="116"/>
      <c r="T24" s="116"/>
      <c r="U24" s="90"/>
      <c r="V24" s="116"/>
      <c r="W24" s="116"/>
    </row>
    <row r="25" ht="32.9" customHeight="1" spans="1:23">
      <c r="A25" s="23" t="s">
        <v>241</v>
      </c>
      <c r="B25" s="115" t="s">
        <v>266</v>
      </c>
      <c r="C25" s="23" t="s">
        <v>265</v>
      </c>
      <c r="D25" s="23" t="s">
        <v>45</v>
      </c>
      <c r="E25" s="23" t="s">
        <v>104</v>
      </c>
      <c r="F25" s="23" t="s">
        <v>105</v>
      </c>
      <c r="G25" s="23" t="s">
        <v>267</v>
      </c>
      <c r="H25" s="23" t="s">
        <v>268</v>
      </c>
      <c r="I25" s="116">
        <v>20000000</v>
      </c>
      <c r="J25" s="116">
        <v>20000000</v>
      </c>
      <c r="K25" s="116"/>
      <c r="L25" s="116"/>
      <c r="M25" s="116"/>
      <c r="N25" s="116"/>
      <c r="O25" s="116"/>
      <c r="P25" s="116"/>
      <c r="Q25" s="116"/>
      <c r="R25" s="116"/>
      <c r="S25" s="116"/>
      <c r="T25" s="116"/>
      <c r="U25" s="90"/>
      <c r="V25" s="116"/>
      <c r="W25" s="116"/>
    </row>
    <row r="26" ht="32.9" customHeight="1" spans="1:23">
      <c r="A26" s="23" t="s">
        <v>241</v>
      </c>
      <c r="B26" s="115" t="s">
        <v>266</v>
      </c>
      <c r="C26" s="23" t="s">
        <v>265</v>
      </c>
      <c r="D26" s="23" t="s">
        <v>45</v>
      </c>
      <c r="E26" s="23" t="s">
        <v>104</v>
      </c>
      <c r="F26" s="23" t="s">
        <v>105</v>
      </c>
      <c r="G26" s="23" t="s">
        <v>243</v>
      </c>
      <c r="H26" s="23" t="s">
        <v>244</v>
      </c>
      <c r="I26" s="116">
        <v>4500000</v>
      </c>
      <c r="J26" s="116">
        <v>4500000</v>
      </c>
      <c r="K26" s="116"/>
      <c r="L26" s="116"/>
      <c r="M26" s="116"/>
      <c r="N26" s="116"/>
      <c r="O26" s="116"/>
      <c r="P26" s="116"/>
      <c r="Q26" s="116"/>
      <c r="R26" s="116"/>
      <c r="S26" s="116"/>
      <c r="T26" s="116"/>
      <c r="U26" s="90"/>
      <c r="V26" s="116"/>
      <c r="W26" s="116"/>
    </row>
    <row r="27" ht="32.9" customHeight="1" spans="1:23">
      <c r="A27" s="23" t="s">
        <v>241</v>
      </c>
      <c r="B27" s="115" t="s">
        <v>266</v>
      </c>
      <c r="C27" s="23" t="s">
        <v>265</v>
      </c>
      <c r="D27" s="23" t="s">
        <v>45</v>
      </c>
      <c r="E27" s="23" t="s">
        <v>104</v>
      </c>
      <c r="F27" s="23" t="s">
        <v>105</v>
      </c>
      <c r="G27" s="23" t="s">
        <v>230</v>
      </c>
      <c r="H27" s="23" t="s">
        <v>231</v>
      </c>
      <c r="I27" s="116">
        <v>1405000</v>
      </c>
      <c r="J27" s="116">
        <v>1000000</v>
      </c>
      <c r="K27" s="116"/>
      <c r="L27" s="116"/>
      <c r="M27" s="116"/>
      <c r="N27" s="116">
        <v>405000</v>
      </c>
      <c r="O27" s="116"/>
      <c r="P27" s="116"/>
      <c r="Q27" s="116"/>
      <c r="R27" s="116"/>
      <c r="S27" s="116"/>
      <c r="T27" s="116"/>
      <c r="U27" s="90"/>
      <c r="V27" s="116"/>
      <c r="W27" s="116"/>
    </row>
    <row r="28" ht="32.9" customHeight="1" spans="1:23">
      <c r="A28" s="23" t="s">
        <v>241</v>
      </c>
      <c r="B28" s="115" t="s">
        <v>266</v>
      </c>
      <c r="C28" s="23" t="s">
        <v>265</v>
      </c>
      <c r="D28" s="23" t="s">
        <v>45</v>
      </c>
      <c r="E28" s="23" t="s">
        <v>104</v>
      </c>
      <c r="F28" s="23" t="s">
        <v>105</v>
      </c>
      <c r="G28" s="23" t="s">
        <v>214</v>
      </c>
      <c r="H28" s="23" t="s">
        <v>215</v>
      </c>
      <c r="I28" s="116">
        <v>25507400</v>
      </c>
      <c r="J28" s="116">
        <v>24000000</v>
      </c>
      <c r="K28" s="116"/>
      <c r="L28" s="116"/>
      <c r="M28" s="116"/>
      <c r="N28" s="116">
        <v>1507400</v>
      </c>
      <c r="O28" s="116"/>
      <c r="P28" s="116"/>
      <c r="Q28" s="116"/>
      <c r="R28" s="116"/>
      <c r="S28" s="116"/>
      <c r="T28" s="116"/>
      <c r="U28" s="90"/>
      <c r="V28" s="116"/>
      <c r="W28" s="116"/>
    </row>
    <row r="29" ht="32.9" customHeight="1" spans="1:23">
      <c r="A29" s="23" t="s">
        <v>241</v>
      </c>
      <c r="B29" s="115" t="s">
        <v>266</v>
      </c>
      <c r="C29" s="23" t="s">
        <v>265</v>
      </c>
      <c r="D29" s="23" t="s">
        <v>45</v>
      </c>
      <c r="E29" s="23" t="s">
        <v>104</v>
      </c>
      <c r="F29" s="23" t="s">
        <v>105</v>
      </c>
      <c r="G29" s="23" t="s">
        <v>269</v>
      </c>
      <c r="H29" s="23" t="s">
        <v>270</v>
      </c>
      <c r="I29" s="116">
        <v>290130560</v>
      </c>
      <c r="J29" s="116">
        <v>170500000</v>
      </c>
      <c r="K29" s="116"/>
      <c r="L29" s="116"/>
      <c r="M29" s="116"/>
      <c r="N29" s="116">
        <v>119630560</v>
      </c>
      <c r="O29" s="116"/>
      <c r="P29" s="116"/>
      <c r="Q29" s="116"/>
      <c r="R29" s="116"/>
      <c r="S29" s="116"/>
      <c r="T29" s="116"/>
      <c r="U29" s="90"/>
      <c r="V29" s="116"/>
      <c r="W29" s="116"/>
    </row>
    <row r="30" ht="32.9" customHeight="1" spans="1:23">
      <c r="A30" s="23" t="s">
        <v>241</v>
      </c>
      <c r="B30" s="115" t="s">
        <v>266</v>
      </c>
      <c r="C30" s="23" t="s">
        <v>265</v>
      </c>
      <c r="D30" s="23" t="s">
        <v>45</v>
      </c>
      <c r="E30" s="23" t="s">
        <v>104</v>
      </c>
      <c r="F30" s="23" t="s">
        <v>105</v>
      </c>
      <c r="G30" s="23" t="s">
        <v>271</v>
      </c>
      <c r="H30" s="23" t="s">
        <v>272</v>
      </c>
      <c r="I30" s="116">
        <v>20000000</v>
      </c>
      <c r="J30" s="116">
        <v>20000000</v>
      </c>
      <c r="K30" s="116"/>
      <c r="L30" s="116"/>
      <c r="M30" s="116"/>
      <c r="N30" s="116"/>
      <c r="O30" s="116"/>
      <c r="P30" s="116"/>
      <c r="Q30" s="116"/>
      <c r="R30" s="116"/>
      <c r="S30" s="116"/>
      <c r="T30" s="116"/>
      <c r="U30" s="90"/>
      <c r="V30" s="116"/>
      <c r="W30" s="116"/>
    </row>
    <row r="31" ht="32.9" customHeight="1" spans="1:23">
      <c r="A31" s="23"/>
      <c r="B31" s="23"/>
      <c r="C31" s="23" t="s">
        <v>273</v>
      </c>
      <c r="D31" s="23"/>
      <c r="E31" s="23"/>
      <c r="F31" s="23"/>
      <c r="G31" s="23"/>
      <c r="H31" s="23"/>
      <c r="I31" s="116">
        <v>416400</v>
      </c>
      <c r="J31" s="116">
        <v>251000</v>
      </c>
      <c r="K31" s="116">
        <v>251000</v>
      </c>
      <c r="L31" s="116"/>
      <c r="M31" s="116"/>
      <c r="N31" s="116">
        <v>165400</v>
      </c>
      <c r="O31" s="116"/>
      <c r="P31" s="116"/>
      <c r="Q31" s="116"/>
      <c r="R31" s="116"/>
      <c r="S31" s="116"/>
      <c r="T31" s="116"/>
      <c r="U31" s="90"/>
      <c r="V31" s="116"/>
      <c r="W31" s="116"/>
    </row>
    <row r="32" ht="32.9" customHeight="1" spans="1:23">
      <c r="A32" s="23" t="s">
        <v>246</v>
      </c>
      <c r="B32" s="115" t="s">
        <v>274</v>
      </c>
      <c r="C32" s="23" t="s">
        <v>273</v>
      </c>
      <c r="D32" s="23" t="s">
        <v>45</v>
      </c>
      <c r="E32" s="23" t="s">
        <v>116</v>
      </c>
      <c r="F32" s="23" t="s">
        <v>117</v>
      </c>
      <c r="G32" s="23" t="s">
        <v>258</v>
      </c>
      <c r="H32" s="23" t="s">
        <v>259</v>
      </c>
      <c r="I32" s="116">
        <v>30000</v>
      </c>
      <c r="J32" s="116">
        <v>30000</v>
      </c>
      <c r="K32" s="116">
        <v>30000</v>
      </c>
      <c r="L32" s="116"/>
      <c r="M32" s="116"/>
      <c r="N32" s="116"/>
      <c r="O32" s="116"/>
      <c r="P32" s="116"/>
      <c r="Q32" s="116"/>
      <c r="R32" s="116"/>
      <c r="S32" s="116"/>
      <c r="T32" s="116"/>
      <c r="U32" s="90"/>
      <c r="V32" s="116"/>
      <c r="W32" s="116"/>
    </row>
    <row r="33" ht="32.9" customHeight="1" spans="1:23">
      <c r="A33" s="23" t="s">
        <v>246</v>
      </c>
      <c r="B33" s="115" t="s">
        <v>274</v>
      </c>
      <c r="C33" s="23" t="s">
        <v>273</v>
      </c>
      <c r="D33" s="23" t="s">
        <v>45</v>
      </c>
      <c r="E33" s="23" t="s">
        <v>116</v>
      </c>
      <c r="F33" s="23" t="s">
        <v>117</v>
      </c>
      <c r="G33" s="23" t="s">
        <v>260</v>
      </c>
      <c r="H33" s="23" t="s">
        <v>261</v>
      </c>
      <c r="I33" s="116">
        <v>286400</v>
      </c>
      <c r="J33" s="116">
        <v>121000</v>
      </c>
      <c r="K33" s="116">
        <v>121000</v>
      </c>
      <c r="L33" s="116"/>
      <c r="M33" s="116"/>
      <c r="N33" s="116">
        <v>165400</v>
      </c>
      <c r="O33" s="116"/>
      <c r="P33" s="116"/>
      <c r="Q33" s="116"/>
      <c r="R33" s="116"/>
      <c r="S33" s="116"/>
      <c r="T33" s="116"/>
      <c r="U33" s="90"/>
      <c r="V33" s="116"/>
      <c r="W33" s="116"/>
    </row>
    <row r="34" ht="32.9" customHeight="1" spans="1:23">
      <c r="A34" s="23" t="s">
        <v>246</v>
      </c>
      <c r="B34" s="115" t="s">
        <v>274</v>
      </c>
      <c r="C34" s="23" t="s">
        <v>273</v>
      </c>
      <c r="D34" s="23" t="s">
        <v>45</v>
      </c>
      <c r="E34" s="23" t="s">
        <v>116</v>
      </c>
      <c r="F34" s="23" t="s">
        <v>117</v>
      </c>
      <c r="G34" s="23" t="s">
        <v>226</v>
      </c>
      <c r="H34" s="23" t="s">
        <v>227</v>
      </c>
      <c r="I34" s="116">
        <v>100000</v>
      </c>
      <c r="J34" s="116">
        <v>100000</v>
      </c>
      <c r="K34" s="116">
        <v>100000</v>
      </c>
      <c r="L34" s="116"/>
      <c r="M34" s="116"/>
      <c r="N34" s="116"/>
      <c r="O34" s="116"/>
      <c r="P34" s="116"/>
      <c r="Q34" s="116"/>
      <c r="R34" s="116"/>
      <c r="S34" s="116"/>
      <c r="T34" s="116"/>
      <c r="U34" s="90"/>
      <c r="V34" s="116"/>
      <c r="W34" s="116"/>
    </row>
    <row r="35" ht="32.9" customHeight="1" spans="1:23">
      <c r="A35" s="23"/>
      <c r="B35" s="23"/>
      <c r="C35" s="23" t="s">
        <v>275</v>
      </c>
      <c r="D35" s="23"/>
      <c r="E35" s="23"/>
      <c r="F35" s="23"/>
      <c r="G35" s="23"/>
      <c r="H35" s="23"/>
      <c r="I35" s="116">
        <v>2360000</v>
      </c>
      <c r="J35" s="116">
        <v>2360000</v>
      </c>
      <c r="K35" s="116">
        <v>2360000</v>
      </c>
      <c r="L35" s="116"/>
      <c r="M35" s="116"/>
      <c r="N35" s="116"/>
      <c r="O35" s="116"/>
      <c r="P35" s="116"/>
      <c r="Q35" s="116"/>
      <c r="R35" s="116"/>
      <c r="S35" s="116"/>
      <c r="T35" s="116"/>
      <c r="U35" s="90"/>
      <c r="V35" s="116"/>
      <c r="W35" s="116"/>
    </row>
    <row r="36" ht="32.9" customHeight="1" spans="1:23">
      <c r="A36" s="23" t="s">
        <v>241</v>
      </c>
      <c r="B36" s="115" t="s">
        <v>276</v>
      </c>
      <c r="C36" s="23" t="s">
        <v>275</v>
      </c>
      <c r="D36" s="23" t="s">
        <v>45</v>
      </c>
      <c r="E36" s="23" t="s">
        <v>96</v>
      </c>
      <c r="F36" s="23" t="s">
        <v>97</v>
      </c>
      <c r="G36" s="23" t="s">
        <v>267</v>
      </c>
      <c r="H36" s="23" t="s">
        <v>268</v>
      </c>
      <c r="I36" s="116">
        <v>2360000</v>
      </c>
      <c r="J36" s="116">
        <v>2360000</v>
      </c>
      <c r="K36" s="116">
        <v>2360000</v>
      </c>
      <c r="L36" s="116"/>
      <c r="M36" s="116"/>
      <c r="N36" s="116"/>
      <c r="O36" s="116"/>
      <c r="P36" s="116"/>
      <c r="Q36" s="116"/>
      <c r="R36" s="116"/>
      <c r="S36" s="116"/>
      <c r="T36" s="116"/>
      <c r="U36" s="90"/>
      <c r="V36" s="116"/>
      <c r="W36" s="116"/>
    </row>
    <row r="37" ht="32.9" customHeight="1" spans="1:23">
      <c r="A37" s="23"/>
      <c r="B37" s="23"/>
      <c r="C37" s="23" t="s">
        <v>277</v>
      </c>
      <c r="D37" s="23"/>
      <c r="E37" s="23"/>
      <c r="F37" s="23"/>
      <c r="G37" s="23"/>
      <c r="H37" s="23"/>
      <c r="I37" s="116">
        <v>15642400</v>
      </c>
      <c r="J37" s="116">
        <v>15642400</v>
      </c>
      <c r="K37" s="116">
        <v>15642400</v>
      </c>
      <c r="L37" s="116"/>
      <c r="M37" s="116"/>
      <c r="N37" s="116"/>
      <c r="O37" s="116"/>
      <c r="P37" s="116"/>
      <c r="Q37" s="116"/>
      <c r="R37" s="116"/>
      <c r="S37" s="116"/>
      <c r="T37" s="116"/>
      <c r="U37" s="90"/>
      <c r="V37" s="116"/>
      <c r="W37" s="116"/>
    </row>
    <row r="38" ht="32.9" customHeight="1" spans="1:23">
      <c r="A38" s="23" t="s">
        <v>241</v>
      </c>
      <c r="B38" s="115" t="s">
        <v>278</v>
      </c>
      <c r="C38" s="23" t="s">
        <v>277</v>
      </c>
      <c r="D38" s="23" t="s">
        <v>45</v>
      </c>
      <c r="E38" s="23" t="s">
        <v>98</v>
      </c>
      <c r="F38" s="23" t="s">
        <v>99</v>
      </c>
      <c r="G38" s="23" t="s">
        <v>243</v>
      </c>
      <c r="H38" s="23" t="s">
        <v>244</v>
      </c>
      <c r="I38" s="116">
        <v>120000</v>
      </c>
      <c r="J38" s="116">
        <v>120000</v>
      </c>
      <c r="K38" s="116">
        <v>120000</v>
      </c>
      <c r="L38" s="116"/>
      <c r="M38" s="116"/>
      <c r="N38" s="116"/>
      <c r="O38" s="116"/>
      <c r="P38" s="116"/>
      <c r="Q38" s="116"/>
      <c r="R38" s="116"/>
      <c r="S38" s="116"/>
      <c r="T38" s="116"/>
      <c r="U38" s="90"/>
      <c r="V38" s="116"/>
      <c r="W38" s="116"/>
    </row>
    <row r="39" ht="32.9" customHeight="1" spans="1:23">
      <c r="A39" s="23" t="s">
        <v>241</v>
      </c>
      <c r="B39" s="115" t="s">
        <v>278</v>
      </c>
      <c r="C39" s="23" t="s">
        <v>277</v>
      </c>
      <c r="D39" s="23" t="s">
        <v>45</v>
      </c>
      <c r="E39" s="23" t="s">
        <v>98</v>
      </c>
      <c r="F39" s="23" t="s">
        <v>99</v>
      </c>
      <c r="G39" s="23" t="s">
        <v>214</v>
      </c>
      <c r="H39" s="23" t="s">
        <v>215</v>
      </c>
      <c r="I39" s="116">
        <v>35000</v>
      </c>
      <c r="J39" s="116">
        <v>35000</v>
      </c>
      <c r="K39" s="116">
        <v>35000</v>
      </c>
      <c r="L39" s="116"/>
      <c r="M39" s="116"/>
      <c r="N39" s="116"/>
      <c r="O39" s="116"/>
      <c r="P39" s="116"/>
      <c r="Q39" s="116"/>
      <c r="R39" s="116"/>
      <c r="S39" s="116"/>
      <c r="T39" s="116"/>
      <c r="U39" s="90"/>
      <c r="V39" s="116"/>
      <c r="W39" s="116"/>
    </row>
    <row r="40" ht="32.9" customHeight="1" spans="1:23">
      <c r="A40" s="23" t="s">
        <v>241</v>
      </c>
      <c r="B40" s="115" t="s">
        <v>278</v>
      </c>
      <c r="C40" s="23" t="s">
        <v>277</v>
      </c>
      <c r="D40" s="23" t="s">
        <v>45</v>
      </c>
      <c r="E40" s="23" t="s">
        <v>102</v>
      </c>
      <c r="F40" s="23" t="s">
        <v>103</v>
      </c>
      <c r="G40" s="23" t="s">
        <v>258</v>
      </c>
      <c r="H40" s="23" t="s">
        <v>259</v>
      </c>
      <c r="I40" s="116">
        <v>900000</v>
      </c>
      <c r="J40" s="116">
        <v>900000</v>
      </c>
      <c r="K40" s="116">
        <v>900000</v>
      </c>
      <c r="L40" s="116"/>
      <c r="M40" s="116"/>
      <c r="N40" s="116"/>
      <c r="O40" s="116"/>
      <c r="P40" s="116"/>
      <c r="Q40" s="116"/>
      <c r="R40" s="116"/>
      <c r="S40" s="116"/>
      <c r="T40" s="116"/>
      <c r="U40" s="90"/>
      <c r="V40" s="116"/>
      <c r="W40" s="116"/>
    </row>
    <row r="41" ht="32.9" customHeight="1" spans="1:23">
      <c r="A41" s="23" t="s">
        <v>241</v>
      </c>
      <c r="B41" s="115" t="s">
        <v>278</v>
      </c>
      <c r="C41" s="23" t="s">
        <v>277</v>
      </c>
      <c r="D41" s="23" t="s">
        <v>45</v>
      </c>
      <c r="E41" s="23" t="s">
        <v>102</v>
      </c>
      <c r="F41" s="23" t="s">
        <v>103</v>
      </c>
      <c r="G41" s="23" t="s">
        <v>279</v>
      </c>
      <c r="H41" s="23" t="s">
        <v>280</v>
      </c>
      <c r="I41" s="116">
        <v>340000</v>
      </c>
      <c r="J41" s="116">
        <v>340000</v>
      </c>
      <c r="K41" s="116">
        <v>340000</v>
      </c>
      <c r="L41" s="116"/>
      <c r="M41" s="116"/>
      <c r="N41" s="116"/>
      <c r="O41" s="116"/>
      <c r="P41" s="116"/>
      <c r="Q41" s="116"/>
      <c r="R41" s="116"/>
      <c r="S41" s="116"/>
      <c r="T41" s="116"/>
      <c r="U41" s="90"/>
      <c r="V41" s="116"/>
      <c r="W41" s="116"/>
    </row>
    <row r="42" ht="32.9" customHeight="1" spans="1:23">
      <c r="A42" s="23" t="s">
        <v>241</v>
      </c>
      <c r="B42" s="115" t="s">
        <v>278</v>
      </c>
      <c r="C42" s="23" t="s">
        <v>277</v>
      </c>
      <c r="D42" s="23" t="s">
        <v>45</v>
      </c>
      <c r="E42" s="23" t="s">
        <v>102</v>
      </c>
      <c r="F42" s="23" t="s">
        <v>103</v>
      </c>
      <c r="G42" s="23" t="s">
        <v>260</v>
      </c>
      <c r="H42" s="23" t="s">
        <v>261</v>
      </c>
      <c r="I42" s="116">
        <v>5335000</v>
      </c>
      <c r="J42" s="116">
        <v>5335000</v>
      </c>
      <c r="K42" s="116">
        <v>5335000</v>
      </c>
      <c r="L42" s="116"/>
      <c r="M42" s="116"/>
      <c r="N42" s="116"/>
      <c r="O42" s="116"/>
      <c r="P42" s="116"/>
      <c r="Q42" s="116"/>
      <c r="R42" s="116"/>
      <c r="S42" s="116"/>
      <c r="T42" s="116"/>
      <c r="U42" s="90"/>
      <c r="V42" s="116"/>
      <c r="W42" s="116"/>
    </row>
    <row r="43" ht="32.9" customHeight="1" spans="1:23">
      <c r="A43" s="23" t="s">
        <v>241</v>
      </c>
      <c r="B43" s="115" t="s">
        <v>278</v>
      </c>
      <c r="C43" s="23" t="s">
        <v>277</v>
      </c>
      <c r="D43" s="23" t="s">
        <v>45</v>
      </c>
      <c r="E43" s="23" t="s">
        <v>102</v>
      </c>
      <c r="F43" s="23" t="s">
        <v>103</v>
      </c>
      <c r="G43" s="23" t="s">
        <v>226</v>
      </c>
      <c r="H43" s="23" t="s">
        <v>227</v>
      </c>
      <c r="I43" s="116">
        <v>100000</v>
      </c>
      <c r="J43" s="116">
        <v>100000</v>
      </c>
      <c r="K43" s="116">
        <v>100000</v>
      </c>
      <c r="L43" s="116"/>
      <c r="M43" s="116"/>
      <c r="N43" s="116"/>
      <c r="O43" s="116"/>
      <c r="P43" s="116"/>
      <c r="Q43" s="116"/>
      <c r="R43" s="116"/>
      <c r="S43" s="116"/>
      <c r="T43" s="116"/>
      <c r="U43" s="90"/>
      <c r="V43" s="116"/>
      <c r="W43" s="116"/>
    </row>
    <row r="44" ht="32.9" customHeight="1" spans="1:23">
      <c r="A44" s="23" t="s">
        <v>241</v>
      </c>
      <c r="B44" s="115" t="s">
        <v>278</v>
      </c>
      <c r="C44" s="23" t="s">
        <v>277</v>
      </c>
      <c r="D44" s="23" t="s">
        <v>45</v>
      </c>
      <c r="E44" s="23" t="s">
        <v>102</v>
      </c>
      <c r="F44" s="23" t="s">
        <v>103</v>
      </c>
      <c r="G44" s="23" t="s">
        <v>248</v>
      </c>
      <c r="H44" s="23" t="s">
        <v>249</v>
      </c>
      <c r="I44" s="116">
        <v>1140000</v>
      </c>
      <c r="J44" s="116">
        <v>1140000</v>
      </c>
      <c r="K44" s="116">
        <v>1140000</v>
      </c>
      <c r="L44" s="116"/>
      <c r="M44" s="116"/>
      <c r="N44" s="116"/>
      <c r="O44" s="116"/>
      <c r="P44" s="116"/>
      <c r="Q44" s="116"/>
      <c r="R44" s="116"/>
      <c r="S44" s="116"/>
      <c r="T44" s="116"/>
      <c r="U44" s="90"/>
      <c r="V44" s="116"/>
      <c r="W44" s="116"/>
    </row>
    <row r="45" ht="32.9" customHeight="1" spans="1:23">
      <c r="A45" s="23" t="s">
        <v>241</v>
      </c>
      <c r="B45" s="115" t="s">
        <v>278</v>
      </c>
      <c r="C45" s="23" t="s">
        <v>277</v>
      </c>
      <c r="D45" s="23" t="s">
        <v>45</v>
      </c>
      <c r="E45" s="23" t="s">
        <v>102</v>
      </c>
      <c r="F45" s="23" t="s">
        <v>103</v>
      </c>
      <c r="G45" s="23" t="s">
        <v>243</v>
      </c>
      <c r="H45" s="23" t="s">
        <v>244</v>
      </c>
      <c r="I45" s="116">
        <v>770000</v>
      </c>
      <c r="J45" s="116">
        <v>770000</v>
      </c>
      <c r="K45" s="116">
        <v>770000</v>
      </c>
      <c r="L45" s="116"/>
      <c r="M45" s="116"/>
      <c r="N45" s="116"/>
      <c r="O45" s="116"/>
      <c r="P45" s="116"/>
      <c r="Q45" s="116"/>
      <c r="R45" s="116"/>
      <c r="S45" s="116"/>
      <c r="T45" s="116"/>
      <c r="U45" s="90"/>
      <c r="V45" s="116"/>
      <c r="W45" s="116"/>
    </row>
    <row r="46" ht="32.9" customHeight="1" spans="1:23">
      <c r="A46" s="23" t="s">
        <v>241</v>
      </c>
      <c r="B46" s="115" t="s">
        <v>278</v>
      </c>
      <c r="C46" s="23" t="s">
        <v>277</v>
      </c>
      <c r="D46" s="23" t="s">
        <v>45</v>
      </c>
      <c r="E46" s="23" t="s">
        <v>102</v>
      </c>
      <c r="F46" s="23" t="s">
        <v>103</v>
      </c>
      <c r="G46" s="23" t="s">
        <v>230</v>
      </c>
      <c r="H46" s="23" t="s">
        <v>231</v>
      </c>
      <c r="I46" s="116">
        <v>5687040</v>
      </c>
      <c r="J46" s="116">
        <v>5687040</v>
      </c>
      <c r="K46" s="116">
        <v>5687040</v>
      </c>
      <c r="L46" s="116"/>
      <c r="M46" s="116"/>
      <c r="N46" s="116"/>
      <c r="O46" s="116"/>
      <c r="P46" s="116"/>
      <c r="Q46" s="116"/>
      <c r="R46" s="116"/>
      <c r="S46" s="116"/>
      <c r="T46" s="116"/>
      <c r="U46" s="90"/>
      <c r="V46" s="116"/>
      <c r="W46" s="116"/>
    </row>
    <row r="47" ht="32.9" customHeight="1" spans="1:23">
      <c r="A47" s="23" t="s">
        <v>241</v>
      </c>
      <c r="B47" s="115" t="s">
        <v>278</v>
      </c>
      <c r="C47" s="23" t="s">
        <v>277</v>
      </c>
      <c r="D47" s="23" t="s">
        <v>45</v>
      </c>
      <c r="E47" s="23" t="s">
        <v>102</v>
      </c>
      <c r="F47" s="23" t="s">
        <v>103</v>
      </c>
      <c r="G47" s="23" t="s">
        <v>214</v>
      </c>
      <c r="H47" s="23" t="s">
        <v>215</v>
      </c>
      <c r="I47" s="116">
        <v>1000000</v>
      </c>
      <c r="J47" s="116">
        <v>1000000</v>
      </c>
      <c r="K47" s="116">
        <v>1000000</v>
      </c>
      <c r="L47" s="116"/>
      <c r="M47" s="116"/>
      <c r="N47" s="116"/>
      <c r="O47" s="116"/>
      <c r="P47" s="116"/>
      <c r="Q47" s="116"/>
      <c r="R47" s="116"/>
      <c r="S47" s="116"/>
      <c r="T47" s="116"/>
      <c r="U47" s="90"/>
      <c r="V47" s="116"/>
      <c r="W47" s="116"/>
    </row>
    <row r="48" ht="32.9" customHeight="1" spans="1:23">
      <c r="A48" s="23" t="s">
        <v>241</v>
      </c>
      <c r="B48" s="115" t="s">
        <v>278</v>
      </c>
      <c r="C48" s="23" t="s">
        <v>277</v>
      </c>
      <c r="D48" s="23" t="s">
        <v>45</v>
      </c>
      <c r="E48" s="23" t="s">
        <v>102</v>
      </c>
      <c r="F48" s="23" t="s">
        <v>103</v>
      </c>
      <c r="G48" s="23" t="s">
        <v>281</v>
      </c>
      <c r="H48" s="23" t="s">
        <v>255</v>
      </c>
      <c r="I48" s="116">
        <v>215360</v>
      </c>
      <c r="J48" s="116">
        <v>215360</v>
      </c>
      <c r="K48" s="116">
        <v>215360</v>
      </c>
      <c r="L48" s="116"/>
      <c r="M48" s="116"/>
      <c r="N48" s="116"/>
      <c r="O48" s="116"/>
      <c r="P48" s="116"/>
      <c r="Q48" s="116"/>
      <c r="R48" s="116"/>
      <c r="S48" s="116"/>
      <c r="T48" s="116"/>
      <c r="U48" s="90"/>
      <c r="V48" s="116"/>
      <c r="W48" s="116"/>
    </row>
    <row r="49" ht="32.9" customHeight="1" spans="1:23">
      <c r="A49" s="23"/>
      <c r="B49" s="23"/>
      <c r="C49" s="23" t="s">
        <v>282</v>
      </c>
      <c r="D49" s="23"/>
      <c r="E49" s="23"/>
      <c r="F49" s="23"/>
      <c r="G49" s="23"/>
      <c r="H49" s="23"/>
      <c r="I49" s="116">
        <v>3668928.45</v>
      </c>
      <c r="J49" s="116"/>
      <c r="K49" s="116"/>
      <c r="L49" s="116"/>
      <c r="M49" s="116"/>
      <c r="N49" s="116">
        <v>3668928.45</v>
      </c>
      <c r="O49" s="116"/>
      <c r="P49" s="116"/>
      <c r="Q49" s="116"/>
      <c r="R49" s="116"/>
      <c r="S49" s="116"/>
      <c r="T49" s="116"/>
      <c r="U49" s="90"/>
      <c r="V49" s="116"/>
      <c r="W49" s="116"/>
    </row>
    <row r="50" ht="32.9" customHeight="1" spans="1:23">
      <c r="A50" s="23" t="s">
        <v>241</v>
      </c>
      <c r="B50" s="115" t="s">
        <v>278</v>
      </c>
      <c r="C50" s="23" t="s">
        <v>277</v>
      </c>
      <c r="D50" s="23" t="s">
        <v>45</v>
      </c>
      <c r="E50" s="23" t="s">
        <v>98</v>
      </c>
      <c r="F50" s="23" t="s">
        <v>99</v>
      </c>
      <c r="G50" s="23" t="s">
        <v>214</v>
      </c>
      <c r="H50" s="23" t="s">
        <v>215</v>
      </c>
      <c r="I50" s="116">
        <v>10600</v>
      </c>
      <c r="J50" s="116"/>
      <c r="K50" s="116"/>
      <c r="L50" s="116"/>
      <c r="M50" s="116"/>
      <c r="N50" s="116">
        <v>10600</v>
      </c>
      <c r="O50" s="116"/>
      <c r="P50" s="116"/>
      <c r="Q50" s="116"/>
      <c r="R50" s="116"/>
      <c r="S50" s="116"/>
      <c r="T50" s="116"/>
      <c r="U50" s="90"/>
      <c r="V50" s="116"/>
      <c r="W50" s="116"/>
    </row>
    <row r="51" ht="32.9" customHeight="1" spans="1:23">
      <c r="A51" s="23" t="s">
        <v>241</v>
      </c>
      <c r="B51" s="115" t="s">
        <v>278</v>
      </c>
      <c r="C51" s="23" t="s">
        <v>277</v>
      </c>
      <c r="D51" s="23" t="s">
        <v>45</v>
      </c>
      <c r="E51" s="23" t="s">
        <v>102</v>
      </c>
      <c r="F51" s="23" t="s">
        <v>103</v>
      </c>
      <c r="G51" s="23" t="s">
        <v>258</v>
      </c>
      <c r="H51" s="23" t="s">
        <v>259</v>
      </c>
      <c r="I51" s="116">
        <v>600000</v>
      </c>
      <c r="J51" s="116"/>
      <c r="K51" s="116"/>
      <c r="L51" s="116"/>
      <c r="M51" s="116"/>
      <c r="N51" s="116">
        <v>600000</v>
      </c>
      <c r="O51" s="116"/>
      <c r="P51" s="116"/>
      <c r="Q51" s="116"/>
      <c r="R51" s="116"/>
      <c r="S51" s="116"/>
      <c r="T51" s="116"/>
      <c r="U51" s="90"/>
      <c r="V51" s="116"/>
      <c r="W51" s="116"/>
    </row>
    <row r="52" ht="32.9" customHeight="1" spans="1:23">
      <c r="A52" s="23" t="s">
        <v>241</v>
      </c>
      <c r="B52" s="115" t="s">
        <v>278</v>
      </c>
      <c r="C52" s="23" t="s">
        <v>277</v>
      </c>
      <c r="D52" s="23" t="s">
        <v>45</v>
      </c>
      <c r="E52" s="23" t="s">
        <v>102</v>
      </c>
      <c r="F52" s="23" t="s">
        <v>103</v>
      </c>
      <c r="G52" s="23" t="s">
        <v>279</v>
      </c>
      <c r="H52" s="23" t="s">
        <v>280</v>
      </c>
      <c r="I52" s="116">
        <v>14797.64</v>
      </c>
      <c r="J52" s="116"/>
      <c r="K52" s="116"/>
      <c r="L52" s="116"/>
      <c r="M52" s="116"/>
      <c r="N52" s="116">
        <v>14797.64</v>
      </c>
      <c r="O52" s="116"/>
      <c r="P52" s="116"/>
      <c r="Q52" s="116"/>
      <c r="R52" s="116"/>
      <c r="S52" s="116"/>
      <c r="T52" s="116"/>
      <c r="U52" s="90"/>
      <c r="V52" s="116"/>
      <c r="W52" s="116"/>
    </row>
    <row r="53" ht="32.9" customHeight="1" spans="1:23">
      <c r="A53" s="23" t="s">
        <v>241</v>
      </c>
      <c r="B53" s="115" t="s">
        <v>278</v>
      </c>
      <c r="C53" s="23" t="s">
        <v>277</v>
      </c>
      <c r="D53" s="23" t="s">
        <v>45</v>
      </c>
      <c r="E53" s="23" t="s">
        <v>102</v>
      </c>
      <c r="F53" s="23" t="s">
        <v>103</v>
      </c>
      <c r="G53" s="23" t="s">
        <v>260</v>
      </c>
      <c r="H53" s="23" t="s">
        <v>261</v>
      </c>
      <c r="I53" s="116">
        <v>118277.45</v>
      </c>
      <c r="J53" s="116"/>
      <c r="K53" s="116"/>
      <c r="L53" s="116"/>
      <c r="M53" s="116"/>
      <c r="N53" s="116">
        <v>118277.45</v>
      </c>
      <c r="O53" s="116"/>
      <c r="P53" s="116"/>
      <c r="Q53" s="116"/>
      <c r="R53" s="116"/>
      <c r="S53" s="116"/>
      <c r="T53" s="116"/>
      <c r="U53" s="90"/>
      <c r="V53" s="116"/>
      <c r="W53" s="116"/>
    </row>
    <row r="54" ht="32.9" customHeight="1" spans="1:23">
      <c r="A54" s="23" t="s">
        <v>241</v>
      </c>
      <c r="B54" s="115" t="s">
        <v>278</v>
      </c>
      <c r="C54" s="23" t="s">
        <v>277</v>
      </c>
      <c r="D54" s="23" t="s">
        <v>45</v>
      </c>
      <c r="E54" s="23" t="s">
        <v>102</v>
      </c>
      <c r="F54" s="23" t="s">
        <v>103</v>
      </c>
      <c r="G54" s="23" t="s">
        <v>226</v>
      </c>
      <c r="H54" s="23" t="s">
        <v>227</v>
      </c>
      <c r="I54" s="116">
        <v>476.66</v>
      </c>
      <c r="J54" s="116"/>
      <c r="K54" s="116"/>
      <c r="L54" s="116"/>
      <c r="M54" s="116"/>
      <c r="N54" s="116">
        <v>476.66</v>
      </c>
      <c r="O54" s="116"/>
      <c r="P54" s="116"/>
      <c r="Q54" s="116"/>
      <c r="R54" s="116"/>
      <c r="S54" s="116"/>
      <c r="T54" s="116"/>
      <c r="U54" s="90"/>
      <c r="V54" s="116"/>
      <c r="W54" s="116"/>
    </row>
    <row r="55" ht="32.9" customHeight="1" spans="1:23">
      <c r="A55" s="23" t="s">
        <v>241</v>
      </c>
      <c r="B55" s="115" t="s">
        <v>278</v>
      </c>
      <c r="C55" s="23" t="s">
        <v>277</v>
      </c>
      <c r="D55" s="23" t="s">
        <v>45</v>
      </c>
      <c r="E55" s="23" t="s">
        <v>102</v>
      </c>
      <c r="F55" s="23" t="s">
        <v>103</v>
      </c>
      <c r="G55" s="23" t="s">
        <v>248</v>
      </c>
      <c r="H55" s="23" t="s">
        <v>249</v>
      </c>
      <c r="I55" s="116">
        <v>9766.2</v>
      </c>
      <c r="J55" s="116"/>
      <c r="K55" s="116"/>
      <c r="L55" s="116"/>
      <c r="M55" s="116"/>
      <c r="N55" s="116">
        <v>9766.2</v>
      </c>
      <c r="O55" s="116"/>
      <c r="P55" s="116"/>
      <c r="Q55" s="116"/>
      <c r="R55" s="116"/>
      <c r="S55" s="116"/>
      <c r="T55" s="116"/>
      <c r="U55" s="90"/>
      <c r="V55" s="116"/>
      <c r="W55" s="116"/>
    </row>
    <row r="56" ht="32.9" customHeight="1" spans="1:23">
      <c r="A56" s="23" t="s">
        <v>241</v>
      </c>
      <c r="B56" s="115" t="s">
        <v>278</v>
      </c>
      <c r="C56" s="23" t="s">
        <v>277</v>
      </c>
      <c r="D56" s="23" t="s">
        <v>45</v>
      </c>
      <c r="E56" s="23" t="s">
        <v>102</v>
      </c>
      <c r="F56" s="23" t="s">
        <v>103</v>
      </c>
      <c r="G56" s="23" t="s">
        <v>243</v>
      </c>
      <c r="H56" s="23" t="s">
        <v>244</v>
      </c>
      <c r="I56" s="116">
        <v>52338</v>
      </c>
      <c r="J56" s="116"/>
      <c r="K56" s="116"/>
      <c r="L56" s="116"/>
      <c r="M56" s="116"/>
      <c r="N56" s="116">
        <v>52338</v>
      </c>
      <c r="O56" s="116"/>
      <c r="P56" s="116"/>
      <c r="Q56" s="116"/>
      <c r="R56" s="116"/>
      <c r="S56" s="116"/>
      <c r="T56" s="116"/>
      <c r="U56" s="90"/>
      <c r="V56" s="116"/>
      <c r="W56" s="116"/>
    </row>
    <row r="57" ht="32.9" customHeight="1" spans="1:23">
      <c r="A57" s="23" t="s">
        <v>241</v>
      </c>
      <c r="B57" s="115" t="s">
        <v>278</v>
      </c>
      <c r="C57" s="23" t="s">
        <v>277</v>
      </c>
      <c r="D57" s="23" t="s">
        <v>45</v>
      </c>
      <c r="E57" s="23" t="s">
        <v>102</v>
      </c>
      <c r="F57" s="23" t="s">
        <v>103</v>
      </c>
      <c r="G57" s="23" t="s">
        <v>230</v>
      </c>
      <c r="H57" s="23" t="s">
        <v>231</v>
      </c>
      <c r="I57" s="116">
        <v>2859883</v>
      </c>
      <c r="J57" s="116"/>
      <c r="K57" s="116"/>
      <c r="L57" s="116"/>
      <c r="M57" s="116"/>
      <c r="N57" s="116">
        <v>2859883</v>
      </c>
      <c r="O57" s="116"/>
      <c r="P57" s="116"/>
      <c r="Q57" s="116"/>
      <c r="R57" s="116"/>
      <c r="S57" s="116"/>
      <c r="T57" s="116"/>
      <c r="U57" s="90"/>
      <c r="V57" s="116"/>
      <c r="W57" s="116"/>
    </row>
    <row r="58" ht="32.9" customHeight="1" spans="1:23">
      <c r="A58" s="23" t="s">
        <v>241</v>
      </c>
      <c r="B58" s="115" t="s">
        <v>278</v>
      </c>
      <c r="C58" s="23" t="s">
        <v>277</v>
      </c>
      <c r="D58" s="23" t="s">
        <v>45</v>
      </c>
      <c r="E58" s="23" t="s">
        <v>102</v>
      </c>
      <c r="F58" s="23" t="s">
        <v>103</v>
      </c>
      <c r="G58" s="23" t="s">
        <v>214</v>
      </c>
      <c r="H58" s="23" t="s">
        <v>215</v>
      </c>
      <c r="I58" s="116">
        <v>2789.5</v>
      </c>
      <c r="J58" s="116"/>
      <c r="K58" s="116"/>
      <c r="L58" s="116"/>
      <c r="M58" s="116"/>
      <c r="N58" s="116">
        <v>2789.5</v>
      </c>
      <c r="O58" s="116"/>
      <c r="P58" s="116"/>
      <c r="Q58" s="116"/>
      <c r="R58" s="116"/>
      <c r="S58" s="116"/>
      <c r="T58" s="116"/>
      <c r="U58" s="90"/>
      <c r="V58" s="116"/>
      <c r="W58" s="116"/>
    </row>
    <row r="59" ht="32.9" customHeight="1" spans="1:23">
      <c r="A59" s="23"/>
      <c r="B59" s="23"/>
      <c r="C59" s="23" t="s">
        <v>283</v>
      </c>
      <c r="D59" s="23"/>
      <c r="E59" s="23"/>
      <c r="F59" s="23"/>
      <c r="G59" s="23"/>
      <c r="H59" s="23"/>
      <c r="I59" s="116">
        <v>2850000</v>
      </c>
      <c r="J59" s="116">
        <v>2850000</v>
      </c>
      <c r="K59" s="116">
        <v>2850000</v>
      </c>
      <c r="L59" s="116"/>
      <c r="M59" s="116"/>
      <c r="N59" s="116"/>
      <c r="O59" s="116"/>
      <c r="P59" s="116"/>
      <c r="Q59" s="116"/>
      <c r="R59" s="116"/>
      <c r="S59" s="116"/>
      <c r="T59" s="116"/>
      <c r="U59" s="90"/>
      <c r="V59" s="116"/>
      <c r="W59" s="116"/>
    </row>
    <row r="60" ht="32.9" customHeight="1" spans="1:23">
      <c r="A60" s="23" t="s">
        <v>241</v>
      </c>
      <c r="B60" s="115" t="s">
        <v>284</v>
      </c>
      <c r="C60" s="23" t="s">
        <v>283</v>
      </c>
      <c r="D60" s="23" t="s">
        <v>45</v>
      </c>
      <c r="E60" s="23" t="s">
        <v>106</v>
      </c>
      <c r="F60" s="23" t="s">
        <v>107</v>
      </c>
      <c r="G60" s="23" t="s">
        <v>230</v>
      </c>
      <c r="H60" s="23" t="s">
        <v>231</v>
      </c>
      <c r="I60" s="116">
        <v>2850000</v>
      </c>
      <c r="J60" s="116">
        <v>2850000</v>
      </c>
      <c r="K60" s="116">
        <v>2850000</v>
      </c>
      <c r="L60" s="116"/>
      <c r="M60" s="116"/>
      <c r="N60" s="116"/>
      <c r="O60" s="116"/>
      <c r="P60" s="116"/>
      <c r="Q60" s="116"/>
      <c r="R60" s="116"/>
      <c r="S60" s="116"/>
      <c r="T60" s="116"/>
      <c r="U60" s="90"/>
      <c r="V60" s="116"/>
      <c r="W60" s="116"/>
    </row>
    <row r="61" ht="32.9" customHeight="1" spans="1:23">
      <c r="A61" s="23"/>
      <c r="B61" s="23"/>
      <c r="C61" s="23" t="s">
        <v>285</v>
      </c>
      <c r="D61" s="23"/>
      <c r="E61" s="23"/>
      <c r="F61" s="23"/>
      <c r="G61" s="23"/>
      <c r="H61" s="23"/>
      <c r="I61" s="116">
        <v>180217300</v>
      </c>
      <c r="J61" s="116">
        <v>180217300</v>
      </c>
      <c r="K61" s="116"/>
      <c r="L61" s="116"/>
      <c r="M61" s="116"/>
      <c r="N61" s="116"/>
      <c r="O61" s="116"/>
      <c r="P61" s="116"/>
      <c r="Q61" s="116"/>
      <c r="R61" s="116"/>
      <c r="S61" s="116"/>
      <c r="T61" s="116"/>
      <c r="U61" s="90"/>
      <c r="V61" s="116"/>
      <c r="W61" s="116"/>
    </row>
    <row r="62" ht="32.9" customHeight="1" spans="1:23">
      <c r="A62" s="23" t="s">
        <v>241</v>
      </c>
      <c r="B62" s="115" t="s">
        <v>286</v>
      </c>
      <c r="C62" s="23" t="s">
        <v>285</v>
      </c>
      <c r="D62" s="23" t="s">
        <v>45</v>
      </c>
      <c r="E62" s="23" t="s">
        <v>104</v>
      </c>
      <c r="F62" s="23" t="s">
        <v>105</v>
      </c>
      <c r="G62" s="23" t="s">
        <v>269</v>
      </c>
      <c r="H62" s="23" t="s">
        <v>270</v>
      </c>
      <c r="I62" s="116">
        <v>180217300</v>
      </c>
      <c r="J62" s="116">
        <v>180217300</v>
      </c>
      <c r="K62" s="116"/>
      <c r="L62" s="116"/>
      <c r="M62" s="116"/>
      <c r="N62" s="116"/>
      <c r="O62" s="116"/>
      <c r="P62" s="116"/>
      <c r="Q62" s="116"/>
      <c r="R62" s="116"/>
      <c r="S62" s="116"/>
      <c r="T62" s="116"/>
      <c r="U62" s="90"/>
      <c r="V62" s="116"/>
      <c r="W62" s="116"/>
    </row>
    <row r="63" ht="32.9" customHeight="1" spans="1:23">
      <c r="A63" s="23"/>
      <c r="B63" s="23"/>
      <c r="C63" s="23" t="s">
        <v>287</v>
      </c>
      <c r="D63" s="23"/>
      <c r="E63" s="23"/>
      <c r="F63" s="23"/>
      <c r="G63" s="23"/>
      <c r="H63" s="23"/>
      <c r="I63" s="116">
        <v>623800</v>
      </c>
      <c r="J63" s="116">
        <v>623800</v>
      </c>
      <c r="K63" s="116"/>
      <c r="L63" s="116"/>
      <c r="M63" s="116"/>
      <c r="N63" s="116"/>
      <c r="O63" s="116"/>
      <c r="P63" s="116"/>
      <c r="Q63" s="116"/>
      <c r="R63" s="116"/>
      <c r="S63" s="116"/>
      <c r="T63" s="116"/>
      <c r="U63" s="90"/>
      <c r="V63" s="116"/>
      <c r="W63" s="116"/>
    </row>
    <row r="64" ht="32.9" customHeight="1" spans="1:23">
      <c r="A64" s="23" t="s">
        <v>288</v>
      </c>
      <c r="B64" s="115" t="s">
        <v>289</v>
      </c>
      <c r="C64" s="23" t="s">
        <v>287</v>
      </c>
      <c r="D64" s="23" t="s">
        <v>45</v>
      </c>
      <c r="E64" s="23" t="s">
        <v>92</v>
      </c>
      <c r="F64" s="23" t="s">
        <v>93</v>
      </c>
      <c r="G64" s="23" t="s">
        <v>290</v>
      </c>
      <c r="H64" s="23" t="s">
        <v>291</v>
      </c>
      <c r="I64" s="116">
        <v>623800</v>
      </c>
      <c r="J64" s="116">
        <v>623800</v>
      </c>
      <c r="K64" s="116"/>
      <c r="L64" s="116"/>
      <c r="M64" s="116"/>
      <c r="N64" s="116"/>
      <c r="O64" s="116"/>
      <c r="P64" s="116"/>
      <c r="Q64" s="116"/>
      <c r="R64" s="116"/>
      <c r="S64" s="116"/>
      <c r="T64" s="116"/>
      <c r="U64" s="90"/>
      <c r="V64" s="116"/>
      <c r="W64" s="116"/>
    </row>
    <row r="65" ht="32.9" customHeight="1" spans="1:23">
      <c r="A65" s="23"/>
      <c r="B65" s="23"/>
      <c r="C65" s="23" t="s">
        <v>292</v>
      </c>
      <c r="D65" s="23"/>
      <c r="E65" s="23"/>
      <c r="F65" s="23"/>
      <c r="G65" s="23"/>
      <c r="H65" s="23"/>
      <c r="I65" s="116">
        <v>10948415</v>
      </c>
      <c r="J65" s="116">
        <v>10948415</v>
      </c>
      <c r="K65" s="116">
        <v>10948415</v>
      </c>
      <c r="L65" s="116"/>
      <c r="M65" s="116"/>
      <c r="N65" s="116"/>
      <c r="O65" s="116"/>
      <c r="P65" s="116"/>
      <c r="Q65" s="116"/>
      <c r="R65" s="116"/>
      <c r="S65" s="116"/>
      <c r="T65" s="116"/>
      <c r="U65" s="90"/>
      <c r="V65" s="116"/>
      <c r="W65" s="116"/>
    </row>
    <row r="66" ht="32.9" customHeight="1" spans="1:23">
      <c r="A66" s="23" t="s">
        <v>246</v>
      </c>
      <c r="B66" s="115" t="s">
        <v>293</v>
      </c>
      <c r="C66" s="23" t="s">
        <v>292</v>
      </c>
      <c r="D66" s="23" t="s">
        <v>45</v>
      </c>
      <c r="E66" s="23" t="s">
        <v>96</v>
      </c>
      <c r="F66" s="23" t="s">
        <v>97</v>
      </c>
      <c r="G66" s="23" t="s">
        <v>258</v>
      </c>
      <c r="H66" s="23" t="s">
        <v>259</v>
      </c>
      <c r="I66" s="116">
        <v>235000</v>
      </c>
      <c r="J66" s="116">
        <v>235000</v>
      </c>
      <c r="K66" s="116">
        <v>235000</v>
      </c>
      <c r="L66" s="116"/>
      <c r="M66" s="116"/>
      <c r="N66" s="116"/>
      <c r="O66" s="116"/>
      <c r="P66" s="116"/>
      <c r="Q66" s="116"/>
      <c r="R66" s="116"/>
      <c r="S66" s="116"/>
      <c r="T66" s="116"/>
      <c r="U66" s="90"/>
      <c r="V66" s="116"/>
      <c r="W66" s="116"/>
    </row>
    <row r="67" ht="32.9" customHeight="1" spans="1:23">
      <c r="A67" s="23" t="s">
        <v>246</v>
      </c>
      <c r="B67" s="115" t="s">
        <v>293</v>
      </c>
      <c r="C67" s="23" t="s">
        <v>292</v>
      </c>
      <c r="D67" s="23" t="s">
        <v>45</v>
      </c>
      <c r="E67" s="23" t="s">
        <v>96</v>
      </c>
      <c r="F67" s="23" t="s">
        <v>97</v>
      </c>
      <c r="G67" s="23" t="s">
        <v>248</v>
      </c>
      <c r="H67" s="23" t="s">
        <v>249</v>
      </c>
      <c r="I67" s="116">
        <v>158500</v>
      </c>
      <c r="J67" s="116">
        <v>158500</v>
      </c>
      <c r="K67" s="116">
        <v>158500</v>
      </c>
      <c r="L67" s="116"/>
      <c r="M67" s="116"/>
      <c r="N67" s="116"/>
      <c r="O67" s="116"/>
      <c r="P67" s="116"/>
      <c r="Q67" s="116"/>
      <c r="R67" s="116"/>
      <c r="S67" s="116"/>
      <c r="T67" s="116"/>
      <c r="U67" s="90"/>
      <c r="V67" s="116"/>
      <c r="W67" s="116"/>
    </row>
    <row r="68" ht="32.9" customHeight="1" spans="1:23">
      <c r="A68" s="23" t="s">
        <v>246</v>
      </c>
      <c r="B68" s="115" t="s">
        <v>293</v>
      </c>
      <c r="C68" s="23" t="s">
        <v>292</v>
      </c>
      <c r="D68" s="23" t="s">
        <v>45</v>
      </c>
      <c r="E68" s="23" t="s">
        <v>96</v>
      </c>
      <c r="F68" s="23" t="s">
        <v>97</v>
      </c>
      <c r="G68" s="23" t="s">
        <v>267</v>
      </c>
      <c r="H68" s="23" t="s">
        <v>268</v>
      </c>
      <c r="I68" s="116">
        <v>10488415</v>
      </c>
      <c r="J68" s="116">
        <v>10488415</v>
      </c>
      <c r="K68" s="116">
        <v>10488415</v>
      </c>
      <c r="L68" s="116"/>
      <c r="M68" s="116"/>
      <c r="N68" s="116"/>
      <c r="O68" s="116"/>
      <c r="P68" s="116"/>
      <c r="Q68" s="116"/>
      <c r="R68" s="116"/>
      <c r="S68" s="116"/>
      <c r="T68" s="116"/>
      <c r="U68" s="90"/>
      <c r="V68" s="116"/>
      <c r="W68" s="116"/>
    </row>
    <row r="69" ht="32.9" customHeight="1" spans="1:23">
      <c r="A69" s="23" t="s">
        <v>246</v>
      </c>
      <c r="B69" s="115" t="s">
        <v>293</v>
      </c>
      <c r="C69" s="23" t="s">
        <v>292</v>
      </c>
      <c r="D69" s="23" t="s">
        <v>45</v>
      </c>
      <c r="E69" s="23" t="s">
        <v>96</v>
      </c>
      <c r="F69" s="23" t="s">
        <v>97</v>
      </c>
      <c r="G69" s="23" t="s">
        <v>214</v>
      </c>
      <c r="H69" s="23" t="s">
        <v>215</v>
      </c>
      <c r="I69" s="116">
        <v>66500</v>
      </c>
      <c r="J69" s="116">
        <v>66500</v>
      </c>
      <c r="K69" s="116">
        <v>66500</v>
      </c>
      <c r="L69" s="116"/>
      <c r="M69" s="116"/>
      <c r="N69" s="116"/>
      <c r="O69" s="116"/>
      <c r="P69" s="116"/>
      <c r="Q69" s="116"/>
      <c r="R69" s="116"/>
      <c r="S69" s="116"/>
      <c r="T69" s="116"/>
      <c r="U69" s="90"/>
      <c r="V69" s="116"/>
      <c r="W69" s="116"/>
    </row>
    <row r="70" ht="32.9" customHeight="1" spans="1:23">
      <c r="A70" s="23"/>
      <c r="B70" s="23"/>
      <c r="C70" s="23" t="s">
        <v>294</v>
      </c>
      <c r="D70" s="23"/>
      <c r="E70" s="23"/>
      <c r="F70" s="23"/>
      <c r="G70" s="23"/>
      <c r="H70" s="23"/>
      <c r="I70" s="116">
        <v>200000000</v>
      </c>
      <c r="J70" s="116">
        <v>200000000</v>
      </c>
      <c r="K70" s="116">
        <v>200000000</v>
      </c>
      <c r="L70" s="116"/>
      <c r="M70" s="116"/>
      <c r="N70" s="116"/>
      <c r="O70" s="116"/>
      <c r="P70" s="116"/>
      <c r="Q70" s="116"/>
      <c r="R70" s="116"/>
      <c r="S70" s="116"/>
      <c r="T70" s="116"/>
      <c r="U70" s="90"/>
      <c r="V70" s="116"/>
      <c r="W70" s="116"/>
    </row>
    <row r="71" ht="32.9" customHeight="1" spans="1:23">
      <c r="A71" s="23" t="s">
        <v>241</v>
      </c>
      <c r="B71" s="115" t="s">
        <v>295</v>
      </c>
      <c r="C71" s="23" t="s">
        <v>294</v>
      </c>
      <c r="D71" s="23" t="s">
        <v>45</v>
      </c>
      <c r="E71" s="23" t="s">
        <v>112</v>
      </c>
      <c r="F71" s="23" t="s">
        <v>113</v>
      </c>
      <c r="G71" s="23" t="s">
        <v>296</v>
      </c>
      <c r="H71" s="23" t="s">
        <v>297</v>
      </c>
      <c r="I71" s="116">
        <v>200000000</v>
      </c>
      <c r="J71" s="116">
        <v>200000000</v>
      </c>
      <c r="K71" s="116">
        <v>200000000</v>
      </c>
      <c r="L71" s="116"/>
      <c r="M71" s="116"/>
      <c r="N71" s="116"/>
      <c r="O71" s="116"/>
      <c r="P71" s="116"/>
      <c r="Q71" s="116"/>
      <c r="R71" s="116"/>
      <c r="S71" s="116"/>
      <c r="T71" s="116"/>
      <c r="U71" s="90"/>
      <c r="V71" s="116"/>
      <c r="W71" s="116"/>
    </row>
    <row r="72" ht="32.9" customHeight="1" spans="1:23">
      <c r="A72" s="23"/>
      <c r="B72" s="23"/>
      <c r="C72" s="23" t="s">
        <v>298</v>
      </c>
      <c r="D72" s="23"/>
      <c r="E72" s="23"/>
      <c r="F72" s="23"/>
      <c r="G72" s="23"/>
      <c r="H72" s="23"/>
      <c r="I72" s="116">
        <v>339808</v>
      </c>
      <c r="J72" s="116">
        <v>339000</v>
      </c>
      <c r="K72" s="116">
        <v>339000</v>
      </c>
      <c r="L72" s="116"/>
      <c r="M72" s="116"/>
      <c r="N72" s="116">
        <v>808</v>
      </c>
      <c r="O72" s="116"/>
      <c r="P72" s="116"/>
      <c r="Q72" s="116"/>
      <c r="R72" s="116"/>
      <c r="S72" s="116"/>
      <c r="T72" s="116"/>
      <c r="U72" s="90"/>
      <c r="V72" s="116"/>
      <c r="W72" s="116"/>
    </row>
    <row r="73" ht="32.9" customHeight="1" spans="1:23">
      <c r="A73" s="23" t="s">
        <v>246</v>
      </c>
      <c r="B73" s="115" t="s">
        <v>299</v>
      </c>
      <c r="C73" s="23" t="s">
        <v>298</v>
      </c>
      <c r="D73" s="23" t="s">
        <v>45</v>
      </c>
      <c r="E73" s="23" t="s">
        <v>92</v>
      </c>
      <c r="F73" s="23" t="s">
        <v>93</v>
      </c>
      <c r="G73" s="23" t="s">
        <v>281</v>
      </c>
      <c r="H73" s="23" t="s">
        <v>255</v>
      </c>
      <c r="I73" s="116">
        <v>302000</v>
      </c>
      <c r="J73" s="116">
        <v>302000</v>
      </c>
      <c r="K73" s="116">
        <v>302000</v>
      </c>
      <c r="L73" s="116"/>
      <c r="M73" s="116"/>
      <c r="N73" s="116"/>
      <c r="O73" s="116"/>
      <c r="P73" s="116"/>
      <c r="Q73" s="116"/>
      <c r="R73" s="116"/>
      <c r="S73" s="116"/>
      <c r="T73" s="116"/>
      <c r="U73" s="90"/>
      <c r="V73" s="116"/>
      <c r="W73" s="116"/>
    </row>
    <row r="74" ht="32.9" customHeight="1" spans="1:23">
      <c r="A74" s="23" t="s">
        <v>246</v>
      </c>
      <c r="B74" s="115" t="s">
        <v>299</v>
      </c>
      <c r="C74" s="23" t="s">
        <v>298</v>
      </c>
      <c r="D74" s="23" t="s">
        <v>45</v>
      </c>
      <c r="E74" s="23" t="s">
        <v>92</v>
      </c>
      <c r="F74" s="23" t="s">
        <v>93</v>
      </c>
      <c r="G74" s="23" t="s">
        <v>300</v>
      </c>
      <c r="H74" s="23" t="s">
        <v>301</v>
      </c>
      <c r="I74" s="116">
        <v>17000</v>
      </c>
      <c r="J74" s="116">
        <v>17000</v>
      </c>
      <c r="K74" s="116">
        <v>17000</v>
      </c>
      <c r="L74" s="116"/>
      <c r="M74" s="116"/>
      <c r="N74" s="116"/>
      <c r="O74" s="116"/>
      <c r="P74" s="116"/>
      <c r="Q74" s="116"/>
      <c r="R74" s="116"/>
      <c r="S74" s="116"/>
      <c r="T74" s="116"/>
      <c r="U74" s="90"/>
      <c r="V74" s="116"/>
      <c r="W74" s="116"/>
    </row>
    <row r="75" ht="32.9" customHeight="1" spans="1:23">
      <c r="A75" s="23" t="s">
        <v>246</v>
      </c>
      <c r="B75" s="115" t="s">
        <v>299</v>
      </c>
      <c r="C75" s="23" t="s">
        <v>298</v>
      </c>
      <c r="D75" s="23" t="s">
        <v>45</v>
      </c>
      <c r="E75" s="23" t="s">
        <v>92</v>
      </c>
      <c r="F75" s="23" t="s">
        <v>93</v>
      </c>
      <c r="G75" s="23" t="s">
        <v>302</v>
      </c>
      <c r="H75" s="23" t="s">
        <v>303</v>
      </c>
      <c r="I75" s="116">
        <v>808</v>
      </c>
      <c r="J75" s="116"/>
      <c r="K75" s="116"/>
      <c r="L75" s="116"/>
      <c r="M75" s="116"/>
      <c r="N75" s="116">
        <v>808</v>
      </c>
      <c r="O75" s="116"/>
      <c r="P75" s="116"/>
      <c r="Q75" s="116"/>
      <c r="R75" s="116"/>
      <c r="S75" s="116"/>
      <c r="T75" s="116"/>
      <c r="U75" s="90"/>
      <c r="V75" s="116"/>
      <c r="W75" s="116"/>
    </row>
    <row r="76" ht="32.9" customHeight="1" spans="1:23">
      <c r="A76" s="23" t="s">
        <v>246</v>
      </c>
      <c r="B76" s="115" t="s">
        <v>299</v>
      </c>
      <c r="C76" s="23" t="s">
        <v>298</v>
      </c>
      <c r="D76" s="23" t="s">
        <v>45</v>
      </c>
      <c r="E76" s="23" t="s">
        <v>92</v>
      </c>
      <c r="F76" s="23" t="s">
        <v>93</v>
      </c>
      <c r="G76" s="23" t="s">
        <v>304</v>
      </c>
      <c r="H76" s="23" t="s">
        <v>305</v>
      </c>
      <c r="I76" s="116">
        <v>20000</v>
      </c>
      <c r="J76" s="116">
        <v>20000</v>
      </c>
      <c r="K76" s="116">
        <v>20000</v>
      </c>
      <c r="L76" s="116"/>
      <c r="M76" s="116"/>
      <c r="N76" s="116"/>
      <c r="O76" s="116"/>
      <c r="P76" s="116"/>
      <c r="Q76" s="116"/>
      <c r="R76" s="116"/>
      <c r="S76" s="116"/>
      <c r="T76" s="116"/>
      <c r="U76" s="90"/>
      <c r="V76" s="116"/>
      <c r="W76" s="116"/>
    </row>
    <row r="77" ht="32.9" customHeight="1" spans="1:23">
      <c r="A77" s="23"/>
      <c r="B77" s="23"/>
      <c r="C77" s="23" t="s">
        <v>306</v>
      </c>
      <c r="D77" s="23"/>
      <c r="E77" s="23"/>
      <c r="F77" s="23"/>
      <c r="G77" s="23"/>
      <c r="H77" s="23"/>
      <c r="I77" s="116">
        <v>60000</v>
      </c>
      <c r="J77" s="116">
        <v>60000</v>
      </c>
      <c r="K77" s="116">
        <v>60000</v>
      </c>
      <c r="L77" s="116"/>
      <c r="M77" s="116"/>
      <c r="N77" s="116"/>
      <c r="O77" s="116"/>
      <c r="P77" s="116"/>
      <c r="Q77" s="116"/>
      <c r="R77" s="116"/>
      <c r="S77" s="116"/>
      <c r="T77" s="116"/>
      <c r="U77" s="90"/>
      <c r="V77" s="116"/>
      <c r="W77" s="116"/>
    </row>
    <row r="78" ht="32.9" customHeight="1" spans="1:23">
      <c r="A78" s="23" t="s">
        <v>246</v>
      </c>
      <c r="B78" s="115" t="s">
        <v>307</v>
      </c>
      <c r="C78" s="23" t="s">
        <v>306</v>
      </c>
      <c r="D78" s="23" t="s">
        <v>45</v>
      </c>
      <c r="E78" s="23" t="s">
        <v>92</v>
      </c>
      <c r="F78" s="23" t="s">
        <v>93</v>
      </c>
      <c r="G78" s="23" t="s">
        <v>197</v>
      </c>
      <c r="H78" s="23" t="s">
        <v>198</v>
      </c>
      <c r="I78" s="116">
        <v>60000</v>
      </c>
      <c r="J78" s="116">
        <v>60000</v>
      </c>
      <c r="K78" s="116">
        <v>60000</v>
      </c>
      <c r="L78" s="116"/>
      <c r="M78" s="116"/>
      <c r="N78" s="116"/>
      <c r="O78" s="116"/>
      <c r="P78" s="116"/>
      <c r="Q78" s="116"/>
      <c r="R78" s="116"/>
      <c r="S78" s="116"/>
      <c r="T78" s="116"/>
      <c r="U78" s="90"/>
      <c r="V78" s="116"/>
      <c r="W78" s="116"/>
    </row>
    <row r="79" ht="32.9" customHeight="1" spans="1:23">
      <c r="A79" s="23"/>
      <c r="B79" s="23"/>
      <c r="C79" s="23" t="s">
        <v>308</v>
      </c>
      <c r="D79" s="23"/>
      <c r="E79" s="23"/>
      <c r="F79" s="23"/>
      <c r="G79" s="23"/>
      <c r="H79" s="23"/>
      <c r="I79" s="116">
        <v>2692637200</v>
      </c>
      <c r="J79" s="116">
        <v>2692637200</v>
      </c>
      <c r="K79" s="116">
        <v>2692637200</v>
      </c>
      <c r="L79" s="116"/>
      <c r="M79" s="116"/>
      <c r="N79" s="116"/>
      <c r="O79" s="116"/>
      <c r="P79" s="116"/>
      <c r="Q79" s="116"/>
      <c r="R79" s="116"/>
      <c r="S79" s="116"/>
      <c r="T79" s="116"/>
      <c r="U79" s="90"/>
      <c r="V79" s="116"/>
      <c r="W79" s="116"/>
    </row>
    <row r="80" ht="32.9" customHeight="1" spans="1:23">
      <c r="A80" s="23" t="s">
        <v>241</v>
      </c>
      <c r="B80" s="115" t="s">
        <v>309</v>
      </c>
      <c r="C80" s="23" t="s">
        <v>308</v>
      </c>
      <c r="D80" s="23" t="s">
        <v>45</v>
      </c>
      <c r="E80" s="23" t="s">
        <v>110</v>
      </c>
      <c r="F80" s="23" t="s">
        <v>111</v>
      </c>
      <c r="G80" s="23" t="s">
        <v>310</v>
      </c>
      <c r="H80" s="23" t="s">
        <v>311</v>
      </c>
      <c r="I80" s="116">
        <v>2666047200</v>
      </c>
      <c r="J80" s="116">
        <v>2666047200</v>
      </c>
      <c r="K80" s="116">
        <v>2666047200</v>
      </c>
      <c r="L80" s="116"/>
      <c r="M80" s="116"/>
      <c r="N80" s="116"/>
      <c r="O80" s="116"/>
      <c r="P80" s="116"/>
      <c r="Q80" s="116"/>
      <c r="R80" s="116"/>
      <c r="S80" s="116"/>
      <c r="T80" s="116"/>
      <c r="U80" s="90"/>
      <c r="V80" s="116"/>
      <c r="W80" s="116"/>
    </row>
    <row r="81" ht="32.9" customHeight="1" spans="1:23">
      <c r="A81" s="23" t="s">
        <v>241</v>
      </c>
      <c r="B81" s="115" t="s">
        <v>309</v>
      </c>
      <c r="C81" s="23" t="s">
        <v>308</v>
      </c>
      <c r="D81" s="23" t="s">
        <v>45</v>
      </c>
      <c r="E81" s="23" t="s">
        <v>114</v>
      </c>
      <c r="F81" s="23" t="s">
        <v>115</v>
      </c>
      <c r="G81" s="23" t="s">
        <v>271</v>
      </c>
      <c r="H81" s="23" t="s">
        <v>272</v>
      </c>
      <c r="I81" s="116">
        <v>26590000</v>
      </c>
      <c r="J81" s="116">
        <v>26590000</v>
      </c>
      <c r="K81" s="116">
        <v>26590000</v>
      </c>
      <c r="L81" s="116"/>
      <c r="M81" s="116"/>
      <c r="N81" s="116"/>
      <c r="O81" s="116"/>
      <c r="P81" s="116"/>
      <c r="Q81" s="116"/>
      <c r="R81" s="116"/>
      <c r="S81" s="116"/>
      <c r="T81" s="116"/>
      <c r="U81" s="90"/>
      <c r="V81" s="116"/>
      <c r="W81" s="116"/>
    </row>
    <row r="82" ht="32.9" customHeight="1" spans="1:23">
      <c r="A82" s="23"/>
      <c r="B82" s="23"/>
      <c r="C82" s="23" t="s">
        <v>312</v>
      </c>
      <c r="D82" s="23"/>
      <c r="E82" s="23"/>
      <c r="F82" s="23"/>
      <c r="G82" s="23"/>
      <c r="H82" s="23"/>
      <c r="I82" s="116">
        <v>1130000</v>
      </c>
      <c r="J82" s="116">
        <v>1130000</v>
      </c>
      <c r="K82" s="116">
        <v>1130000</v>
      </c>
      <c r="L82" s="116"/>
      <c r="M82" s="116"/>
      <c r="N82" s="116"/>
      <c r="O82" s="116"/>
      <c r="P82" s="116"/>
      <c r="Q82" s="116"/>
      <c r="R82" s="116"/>
      <c r="S82" s="116"/>
      <c r="T82" s="116"/>
      <c r="U82" s="90"/>
      <c r="V82" s="116"/>
      <c r="W82" s="116"/>
    </row>
    <row r="83" ht="32.9" customHeight="1" spans="1:23">
      <c r="A83" s="23" t="s">
        <v>313</v>
      </c>
      <c r="B83" s="115" t="s">
        <v>314</v>
      </c>
      <c r="C83" s="23" t="s">
        <v>312</v>
      </c>
      <c r="D83" s="23" t="s">
        <v>45</v>
      </c>
      <c r="E83" s="23" t="s">
        <v>92</v>
      </c>
      <c r="F83" s="23" t="s">
        <v>93</v>
      </c>
      <c r="G83" s="23" t="s">
        <v>315</v>
      </c>
      <c r="H83" s="23" t="s">
        <v>316</v>
      </c>
      <c r="I83" s="116">
        <v>1130000</v>
      </c>
      <c r="J83" s="116">
        <v>1130000</v>
      </c>
      <c r="K83" s="116">
        <v>1130000</v>
      </c>
      <c r="L83" s="116"/>
      <c r="M83" s="116"/>
      <c r="N83" s="116"/>
      <c r="O83" s="116"/>
      <c r="P83" s="116"/>
      <c r="Q83" s="116"/>
      <c r="R83" s="116"/>
      <c r="S83" s="116"/>
      <c r="T83" s="116"/>
      <c r="U83" s="90"/>
      <c r="V83" s="116"/>
      <c r="W83" s="116"/>
    </row>
    <row r="84" ht="32.9" customHeight="1" spans="1:23">
      <c r="A84" s="23"/>
      <c r="B84" s="23"/>
      <c r="C84" s="23" t="s">
        <v>317</v>
      </c>
      <c r="D84" s="23"/>
      <c r="E84" s="23"/>
      <c r="F84" s="23"/>
      <c r="G84" s="23"/>
      <c r="H84" s="23"/>
      <c r="I84" s="116">
        <v>10550000</v>
      </c>
      <c r="J84" s="116">
        <v>10550000</v>
      </c>
      <c r="K84" s="116">
        <v>10550000</v>
      </c>
      <c r="L84" s="116"/>
      <c r="M84" s="116"/>
      <c r="N84" s="116"/>
      <c r="O84" s="116"/>
      <c r="P84" s="116"/>
      <c r="Q84" s="116"/>
      <c r="R84" s="116"/>
      <c r="S84" s="116"/>
      <c r="T84" s="116"/>
      <c r="U84" s="90"/>
      <c r="V84" s="116"/>
      <c r="W84" s="116"/>
    </row>
    <row r="85" ht="32.9" customHeight="1" spans="1:23">
      <c r="A85" s="23" t="s">
        <v>288</v>
      </c>
      <c r="B85" s="115" t="s">
        <v>318</v>
      </c>
      <c r="C85" s="23" t="s">
        <v>317</v>
      </c>
      <c r="D85" s="23" t="s">
        <v>45</v>
      </c>
      <c r="E85" s="23" t="s">
        <v>71</v>
      </c>
      <c r="F85" s="23" t="s">
        <v>72</v>
      </c>
      <c r="G85" s="23" t="s">
        <v>197</v>
      </c>
      <c r="H85" s="23" t="s">
        <v>198</v>
      </c>
      <c r="I85" s="116">
        <v>10550000</v>
      </c>
      <c r="J85" s="116">
        <v>10550000</v>
      </c>
      <c r="K85" s="116">
        <v>10550000</v>
      </c>
      <c r="L85" s="116"/>
      <c r="M85" s="116"/>
      <c r="N85" s="116"/>
      <c r="O85" s="116"/>
      <c r="P85" s="116"/>
      <c r="Q85" s="116"/>
      <c r="R85" s="116"/>
      <c r="S85" s="116"/>
      <c r="T85" s="116"/>
      <c r="U85" s="90"/>
      <c r="V85" s="116"/>
      <c r="W85" s="116"/>
    </row>
    <row r="86" ht="32.9" customHeight="1" spans="1:23">
      <c r="A86" s="23"/>
      <c r="B86" s="23"/>
      <c r="C86" s="23" t="s">
        <v>319</v>
      </c>
      <c r="D86" s="23"/>
      <c r="E86" s="23"/>
      <c r="F86" s="23"/>
      <c r="G86" s="23"/>
      <c r="H86" s="23"/>
      <c r="I86" s="116">
        <v>568000</v>
      </c>
      <c r="J86" s="116"/>
      <c r="K86" s="116"/>
      <c r="L86" s="116"/>
      <c r="M86" s="116"/>
      <c r="N86" s="116">
        <v>568000</v>
      </c>
      <c r="O86" s="116"/>
      <c r="P86" s="116"/>
      <c r="Q86" s="116"/>
      <c r="R86" s="116"/>
      <c r="S86" s="116"/>
      <c r="T86" s="116"/>
      <c r="U86" s="90"/>
      <c r="V86" s="116"/>
      <c r="W86" s="116"/>
    </row>
    <row r="87" ht="32.9" customHeight="1" spans="1:23">
      <c r="A87" s="23" t="s">
        <v>246</v>
      </c>
      <c r="B87" s="115" t="s">
        <v>320</v>
      </c>
      <c r="C87" s="23" t="s">
        <v>319</v>
      </c>
      <c r="D87" s="23" t="s">
        <v>45</v>
      </c>
      <c r="E87" s="23" t="s">
        <v>63</v>
      </c>
      <c r="F87" s="23" t="s">
        <v>64</v>
      </c>
      <c r="G87" s="23" t="s">
        <v>258</v>
      </c>
      <c r="H87" s="23" t="s">
        <v>259</v>
      </c>
      <c r="I87" s="116">
        <v>100000</v>
      </c>
      <c r="J87" s="116"/>
      <c r="K87" s="116"/>
      <c r="L87" s="116"/>
      <c r="M87" s="116"/>
      <c r="N87" s="116">
        <v>100000</v>
      </c>
      <c r="O87" s="116"/>
      <c r="P87" s="116"/>
      <c r="Q87" s="116"/>
      <c r="R87" s="116"/>
      <c r="S87" s="116"/>
      <c r="T87" s="116"/>
      <c r="U87" s="90"/>
      <c r="V87" s="116"/>
      <c r="W87" s="116"/>
    </row>
    <row r="88" ht="32.9" customHeight="1" spans="1:23">
      <c r="A88" s="23" t="s">
        <v>246</v>
      </c>
      <c r="B88" s="115" t="s">
        <v>320</v>
      </c>
      <c r="C88" s="23" t="s">
        <v>319</v>
      </c>
      <c r="D88" s="23" t="s">
        <v>45</v>
      </c>
      <c r="E88" s="23" t="s">
        <v>63</v>
      </c>
      <c r="F88" s="23" t="s">
        <v>64</v>
      </c>
      <c r="G88" s="23" t="s">
        <v>230</v>
      </c>
      <c r="H88" s="23" t="s">
        <v>231</v>
      </c>
      <c r="I88" s="116">
        <v>468000</v>
      </c>
      <c r="J88" s="116"/>
      <c r="K88" s="116"/>
      <c r="L88" s="116"/>
      <c r="M88" s="116"/>
      <c r="N88" s="116">
        <v>468000</v>
      </c>
      <c r="O88" s="116"/>
      <c r="P88" s="116"/>
      <c r="Q88" s="116"/>
      <c r="R88" s="116"/>
      <c r="S88" s="116"/>
      <c r="T88" s="116"/>
      <c r="U88" s="90"/>
      <c r="V88" s="116"/>
      <c r="W88" s="116"/>
    </row>
    <row r="89" ht="32.9" customHeight="1" spans="1:23">
      <c r="A89" s="23"/>
      <c r="B89" s="23"/>
      <c r="C89" s="23" t="s">
        <v>321</v>
      </c>
      <c r="D89" s="23"/>
      <c r="E89" s="23"/>
      <c r="F89" s="23"/>
      <c r="G89" s="23"/>
      <c r="H89" s="23"/>
      <c r="I89" s="116">
        <v>460900</v>
      </c>
      <c r="J89" s="116"/>
      <c r="K89" s="116"/>
      <c r="L89" s="116"/>
      <c r="M89" s="116"/>
      <c r="N89" s="116">
        <v>460900</v>
      </c>
      <c r="O89" s="116"/>
      <c r="P89" s="116"/>
      <c r="Q89" s="116"/>
      <c r="R89" s="116"/>
      <c r="S89" s="116"/>
      <c r="T89" s="116"/>
      <c r="U89" s="90"/>
      <c r="V89" s="116"/>
      <c r="W89" s="116"/>
    </row>
    <row r="90" ht="32.9" customHeight="1" spans="1:23">
      <c r="A90" s="23" t="s">
        <v>322</v>
      </c>
      <c r="B90" s="115" t="s">
        <v>323</v>
      </c>
      <c r="C90" s="23" t="s">
        <v>321</v>
      </c>
      <c r="D90" s="23" t="s">
        <v>45</v>
      </c>
      <c r="E90" s="23" t="s">
        <v>100</v>
      </c>
      <c r="F90" s="23" t="s">
        <v>101</v>
      </c>
      <c r="G90" s="23" t="s">
        <v>224</v>
      </c>
      <c r="H90" s="23" t="s">
        <v>225</v>
      </c>
      <c r="I90" s="116">
        <v>460900</v>
      </c>
      <c r="J90" s="116"/>
      <c r="K90" s="116"/>
      <c r="L90" s="116"/>
      <c r="M90" s="116"/>
      <c r="N90" s="116">
        <v>460900</v>
      </c>
      <c r="O90" s="116"/>
      <c r="P90" s="116"/>
      <c r="Q90" s="116"/>
      <c r="R90" s="116"/>
      <c r="S90" s="116"/>
      <c r="T90" s="116"/>
      <c r="U90" s="90"/>
      <c r="V90" s="116"/>
      <c r="W90" s="116"/>
    </row>
    <row r="91" ht="32.9" customHeight="1" spans="1:23">
      <c r="A91" s="23"/>
      <c r="B91" s="23"/>
      <c r="C91" s="23" t="s">
        <v>324</v>
      </c>
      <c r="D91" s="23"/>
      <c r="E91" s="23"/>
      <c r="F91" s="23"/>
      <c r="G91" s="23"/>
      <c r="H91" s="23"/>
      <c r="I91" s="116">
        <v>761760</v>
      </c>
      <c r="J91" s="116">
        <v>656500</v>
      </c>
      <c r="K91" s="116">
        <v>656500</v>
      </c>
      <c r="L91" s="116"/>
      <c r="M91" s="116"/>
      <c r="N91" s="116">
        <v>105260</v>
      </c>
      <c r="O91" s="116"/>
      <c r="P91" s="116"/>
      <c r="Q91" s="116"/>
      <c r="R91" s="116"/>
      <c r="S91" s="116"/>
      <c r="T91" s="116"/>
      <c r="U91" s="90"/>
      <c r="V91" s="116"/>
      <c r="W91" s="116"/>
    </row>
    <row r="92" ht="32.9" customHeight="1" spans="1:23">
      <c r="A92" s="23" t="s">
        <v>322</v>
      </c>
      <c r="B92" s="115" t="s">
        <v>325</v>
      </c>
      <c r="C92" s="23" t="s">
        <v>324</v>
      </c>
      <c r="D92" s="23" t="s">
        <v>45</v>
      </c>
      <c r="E92" s="23" t="s">
        <v>100</v>
      </c>
      <c r="F92" s="23" t="s">
        <v>101</v>
      </c>
      <c r="G92" s="23" t="s">
        <v>224</v>
      </c>
      <c r="H92" s="23" t="s">
        <v>225</v>
      </c>
      <c r="I92" s="116">
        <v>761760</v>
      </c>
      <c r="J92" s="116">
        <v>656500</v>
      </c>
      <c r="K92" s="116">
        <v>656500</v>
      </c>
      <c r="L92" s="116"/>
      <c r="M92" s="116"/>
      <c r="N92" s="116">
        <v>105260</v>
      </c>
      <c r="O92" s="116"/>
      <c r="P92" s="116"/>
      <c r="Q92" s="116"/>
      <c r="R92" s="116"/>
      <c r="S92" s="116"/>
      <c r="T92" s="116"/>
      <c r="U92" s="90"/>
      <c r="V92" s="116"/>
      <c r="W92" s="116"/>
    </row>
    <row r="93" ht="32.9" customHeight="1" spans="1:23">
      <c r="A93" s="23"/>
      <c r="B93" s="23"/>
      <c r="C93" s="23" t="s">
        <v>326</v>
      </c>
      <c r="D93" s="23"/>
      <c r="E93" s="23"/>
      <c r="F93" s="23"/>
      <c r="G93" s="23"/>
      <c r="H93" s="23"/>
      <c r="I93" s="116">
        <v>1460000</v>
      </c>
      <c r="J93" s="116">
        <v>1460000</v>
      </c>
      <c r="K93" s="116">
        <v>1460000</v>
      </c>
      <c r="L93" s="116"/>
      <c r="M93" s="116"/>
      <c r="N93" s="116"/>
      <c r="O93" s="116"/>
      <c r="P93" s="116"/>
      <c r="Q93" s="116"/>
      <c r="R93" s="116"/>
      <c r="S93" s="116"/>
      <c r="T93" s="116"/>
      <c r="U93" s="90"/>
      <c r="V93" s="116"/>
      <c r="W93" s="116"/>
    </row>
    <row r="94" ht="32.9" customHeight="1" spans="1:23">
      <c r="A94" s="23" t="s">
        <v>241</v>
      </c>
      <c r="B94" s="115" t="s">
        <v>327</v>
      </c>
      <c r="C94" s="23" t="s">
        <v>326</v>
      </c>
      <c r="D94" s="23" t="s">
        <v>45</v>
      </c>
      <c r="E94" s="23" t="s">
        <v>106</v>
      </c>
      <c r="F94" s="23" t="s">
        <v>107</v>
      </c>
      <c r="G94" s="23" t="s">
        <v>230</v>
      </c>
      <c r="H94" s="23" t="s">
        <v>231</v>
      </c>
      <c r="I94" s="116">
        <v>1460000</v>
      </c>
      <c r="J94" s="116">
        <v>1460000</v>
      </c>
      <c r="K94" s="116">
        <v>1460000</v>
      </c>
      <c r="L94" s="116"/>
      <c r="M94" s="116"/>
      <c r="N94" s="116"/>
      <c r="O94" s="116"/>
      <c r="P94" s="116"/>
      <c r="Q94" s="116"/>
      <c r="R94" s="116"/>
      <c r="S94" s="116"/>
      <c r="T94" s="116"/>
      <c r="U94" s="90"/>
      <c r="V94" s="116"/>
      <c r="W94" s="116"/>
    </row>
    <row r="95" ht="32.9" customHeight="1" spans="1:23">
      <c r="A95" s="23"/>
      <c r="B95" s="23"/>
      <c r="C95" s="23" t="s">
        <v>328</v>
      </c>
      <c r="D95" s="23"/>
      <c r="E95" s="23"/>
      <c r="F95" s="23"/>
      <c r="G95" s="23"/>
      <c r="H95" s="23"/>
      <c r="I95" s="116">
        <v>4353910</v>
      </c>
      <c r="J95" s="116"/>
      <c r="K95" s="116"/>
      <c r="L95" s="116"/>
      <c r="M95" s="116"/>
      <c r="N95" s="116">
        <v>4353910</v>
      </c>
      <c r="O95" s="116"/>
      <c r="P95" s="116"/>
      <c r="Q95" s="116"/>
      <c r="R95" s="116"/>
      <c r="S95" s="116"/>
      <c r="T95" s="116"/>
      <c r="U95" s="90"/>
      <c r="V95" s="116"/>
      <c r="W95" s="116"/>
    </row>
    <row r="96" ht="32.9" customHeight="1" spans="1:23">
      <c r="A96" s="23" t="s">
        <v>241</v>
      </c>
      <c r="B96" s="115" t="s">
        <v>329</v>
      </c>
      <c r="C96" s="23" t="s">
        <v>328</v>
      </c>
      <c r="D96" s="23" t="s">
        <v>45</v>
      </c>
      <c r="E96" s="23" t="s">
        <v>96</v>
      </c>
      <c r="F96" s="23" t="s">
        <v>97</v>
      </c>
      <c r="G96" s="23" t="s">
        <v>267</v>
      </c>
      <c r="H96" s="23" t="s">
        <v>268</v>
      </c>
      <c r="I96" s="116">
        <v>4353910</v>
      </c>
      <c r="J96" s="116"/>
      <c r="K96" s="116"/>
      <c r="L96" s="116"/>
      <c r="M96" s="116"/>
      <c r="N96" s="116">
        <v>4353910</v>
      </c>
      <c r="O96" s="116"/>
      <c r="P96" s="116"/>
      <c r="Q96" s="116"/>
      <c r="R96" s="116"/>
      <c r="S96" s="116"/>
      <c r="T96" s="116"/>
      <c r="U96" s="90"/>
      <c r="V96" s="116"/>
      <c r="W96" s="116"/>
    </row>
    <row r="97" ht="32.9" customHeight="1" spans="1:23">
      <c r="A97" s="23"/>
      <c r="B97" s="23"/>
      <c r="C97" s="23" t="s">
        <v>330</v>
      </c>
      <c r="D97" s="23"/>
      <c r="E97" s="23"/>
      <c r="F97" s="23"/>
      <c r="G97" s="23"/>
      <c r="H97" s="23"/>
      <c r="I97" s="116">
        <v>2692800</v>
      </c>
      <c r="J97" s="116"/>
      <c r="K97" s="116"/>
      <c r="L97" s="116"/>
      <c r="M97" s="116"/>
      <c r="N97" s="116">
        <v>2692800</v>
      </c>
      <c r="O97" s="116"/>
      <c r="P97" s="116"/>
      <c r="Q97" s="116"/>
      <c r="R97" s="116"/>
      <c r="S97" s="116"/>
      <c r="T97" s="116"/>
      <c r="U97" s="90"/>
      <c r="V97" s="116"/>
      <c r="W97" s="116"/>
    </row>
    <row r="98" ht="32.9" customHeight="1" spans="1:23">
      <c r="A98" s="23" t="s">
        <v>241</v>
      </c>
      <c r="B98" s="115" t="s">
        <v>331</v>
      </c>
      <c r="C98" s="23" t="s">
        <v>330</v>
      </c>
      <c r="D98" s="23" t="s">
        <v>45</v>
      </c>
      <c r="E98" s="23" t="s">
        <v>104</v>
      </c>
      <c r="F98" s="23" t="s">
        <v>105</v>
      </c>
      <c r="G98" s="23" t="s">
        <v>230</v>
      </c>
      <c r="H98" s="23" t="s">
        <v>231</v>
      </c>
      <c r="I98" s="116">
        <v>2692800</v>
      </c>
      <c r="J98" s="116"/>
      <c r="K98" s="116"/>
      <c r="L98" s="116"/>
      <c r="M98" s="116"/>
      <c r="N98" s="116">
        <v>2692800</v>
      </c>
      <c r="O98" s="116"/>
      <c r="P98" s="116"/>
      <c r="Q98" s="116"/>
      <c r="R98" s="116"/>
      <c r="S98" s="116"/>
      <c r="T98" s="116"/>
      <c r="U98" s="90"/>
      <c r="V98" s="116"/>
      <c r="W98" s="116"/>
    </row>
    <row r="99" ht="18.75" customHeight="1" spans="1:23">
      <c r="A99" s="31" t="s">
        <v>124</v>
      </c>
      <c r="B99" s="32"/>
      <c r="C99" s="32"/>
      <c r="D99" s="32"/>
      <c r="E99" s="32"/>
      <c r="F99" s="32"/>
      <c r="G99" s="32"/>
      <c r="H99" s="33"/>
      <c r="I99" s="116">
        <v>3498205085.45</v>
      </c>
      <c r="J99" s="116">
        <v>3364405615</v>
      </c>
      <c r="K99" s="116">
        <v>2938884515</v>
      </c>
      <c r="L99" s="116"/>
      <c r="M99" s="116"/>
      <c r="N99" s="116">
        <v>133799470.45</v>
      </c>
      <c r="O99" s="116"/>
      <c r="P99" s="116"/>
      <c r="Q99" s="116"/>
      <c r="R99" s="116"/>
      <c r="S99" s="116"/>
      <c r="T99" s="116"/>
      <c r="U99" s="90"/>
      <c r="V99" s="116"/>
      <c r="W99" s="116"/>
    </row>
  </sheetData>
  <mergeCells count="28">
    <mergeCell ref="A2:W2"/>
    <mergeCell ref="A3:I3"/>
    <mergeCell ref="J4:M4"/>
    <mergeCell ref="N4:P4"/>
    <mergeCell ref="R4:W4"/>
    <mergeCell ref="J5:K5"/>
    <mergeCell ref="A99:H9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rintOptions horizontalCentered="1"/>
  <pageMargins left="0.786805555555556" right="0.786805555555556" top="0.786805555555556" bottom="0.786805555555556" header="0.5" footer="0.5"/>
  <pageSetup paperSize="9" scale="3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37"/>
  <sheetViews>
    <sheetView showZeros="0" tabSelected="1" view="pageBreakPreview" zoomScaleNormal="100" topLeftCell="A114" workbookViewId="0">
      <selection activeCell="J40" sqref="J40"/>
    </sheetView>
  </sheetViews>
  <sheetFormatPr defaultColWidth="9.14166666666667" defaultRowHeight="12" customHeight="1"/>
  <cols>
    <col min="1" max="1" width="20.25" customWidth="1"/>
    <col min="2" max="2" width="50.875" customWidth="1"/>
    <col min="3" max="4" width="11.375" customWidth="1"/>
    <col min="5" max="5" width="23.575" customWidth="1"/>
    <col min="6" max="9" width="9.375" customWidth="1"/>
    <col min="10" max="10" width="36.25" customWidth="1"/>
  </cols>
  <sheetData>
    <row r="1" customHeight="1" spans="1:10">
      <c r="J1" s="44" t="s">
        <v>332</v>
      </c>
    </row>
    <row r="2" ht="28.5" customHeight="1" spans="1:10">
      <c r="A2" s="45" t="s">
        <v>333</v>
      </c>
      <c r="B2" s="27"/>
      <c r="C2" s="27"/>
      <c r="D2" s="27"/>
      <c r="E2" s="27"/>
      <c r="F2" s="46"/>
      <c r="G2" s="27"/>
      <c r="H2" s="46"/>
      <c r="I2" s="46"/>
      <c r="J2" s="27"/>
    </row>
    <row r="3" ht="15" customHeight="1" spans="1:10">
      <c r="A3" s="4" t="str">
        <f>"单位名称："&amp;"云南省农业农村厅"</f>
        <v>单位名称：云南省农业农村厅</v>
      </c>
    </row>
    <row r="4" ht="14.25" customHeight="1" spans="1:10">
      <c r="A4" s="47" t="s">
        <v>334</v>
      </c>
      <c r="B4" s="47" t="s">
        <v>335</v>
      </c>
      <c r="C4" s="47" t="s">
        <v>336</v>
      </c>
      <c r="D4" s="47" t="s">
        <v>337</v>
      </c>
      <c r="E4" s="47" t="s">
        <v>338</v>
      </c>
      <c r="F4" s="48" t="s">
        <v>339</v>
      </c>
      <c r="G4" s="47" t="s">
        <v>340</v>
      </c>
      <c r="H4" s="48" t="s">
        <v>341</v>
      </c>
      <c r="I4" s="48" t="s">
        <v>342</v>
      </c>
      <c r="J4" s="47" t="s">
        <v>343</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53" t="s">
        <v>292</v>
      </c>
      <c r="B7" s="54" t="s">
        <v>344</v>
      </c>
      <c r="C7" s="54" t="s">
        <v>345</v>
      </c>
      <c r="D7" s="54" t="s">
        <v>346</v>
      </c>
      <c r="E7" s="49" t="s">
        <v>347</v>
      </c>
      <c r="F7" s="54" t="s">
        <v>348</v>
      </c>
      <c r="G7" s="49" t="s">
        <v>349</v>
      </c>
      <c r="H7" s="54" t="s">
        <v>350</v>
      </c>
      <c r="I7" s="54" t="s">
        <v>351</v>
      </c>
      <c r="J7" s="55" t="s">
        <v>352</v>
      </c>
    </row>
    <row r="8" ht="47.3" customHeight="1" spans="1:10">
      <c r="A8" s="53" t="s">
        <v>292</v>
      </c>
      <c r="B8" s="54" t="s">
        <v>353</v>
      </c>
      <c r="C8" s="54" t="s">
        <v>345</v>
      </c>
      <c r="D8" s="54" t="s">
        <v>346</v>
      </c>
      <c r="E8" s="49" t="s">
        <v>354</v>
      </c>
      <c r="F8" s="54" t="s">
        <v>355</v>
      </c>
      <c r="G8" s="49" t="s">
        <v>356</v>
      </c>
      <c r="H8" s="54" t="s">
        <v>350</v>
      </c>
      <c r="I8" s="54" t="s">
        <v>351</v>
      </c>
      <c r="J8" s="55" t="s">
        <v>357</v>
      </c>
    </row>
    <row r="9" ht="47.3" customHeight="1" spans="1:10">
      <c r="A9" s="53" t="s">
        <v>292</v>
      </c>
      <c r="B9" s="54" t="s">
        <v>353</v>
      </c>
      <c r="C9" s="54" t="s">
        <v>345</v>
      </c>
      <c r="D9" s="54" t="s">
        <v>346</v>
      </c>
      <c r="E9" s="49" t="s">
        <v>358</v>
      </c>
      <c r="F9" s="54" t="s">
        <v>355</v>
      </c>
      <c r="G9" s="49" t="s">
        <v>359</v>
      </c>
      <c r="H9" s="54" t="s">
        <v>350</v>
      </c>
      <c r="I9" s="54" t="s">
        <v>351</v>
      </c>
      <c r="J9" s="55" t="s">
        <v>360</v>
      </c>
    </row>
    <row r="10" ht="47.3" customHeight="1" spans="1:10">
      <c r="A10" s="53" t="s">
        <v>292</v>
      </c>
      <c r="B10" s="54" t="s">
        <v>353</v>
      </c>
      <c r="C10" s="54" t="s">
        <v>345</v>
      </c>
      <c r="D10" s="54" t="s">
        <v>346</v>
      </c>
      <c r="E10" s="49" t="s">
        <v>361</v>
      </c>
      <c r="F10" s="54" t="s">
        <v>355</v>
      </c>
      <c r="G10" s="49" t="s">
        <v>362</v>
      </c>
      <c r="H10" s="54" t="s">
        <v>350</v>
      </c>
      <c r="I10" s="54" t="s">
        <v>351</v>
      </c>
      <c r="J10" s="55" t="s">
        <v>363</v>
      </c>
    </row>
    <row r="11" ht="47.3" customHeight="1" spans="1:10">
      <c r="A11" s="53" t="s">
        <v>292</v>
      </c>
      <c r="B11" s="54" t="s">
        <v>353</v>
      </c>
      <c r="C11" s="54" t="s">
        <v>345</v>
      </c>
      <c r="D11" s="54" t="s">
        <v>346</v>
      </c>
      <c r="E11" s="49" t="s">
        <v>364</v>
      </c>
      <c r="F11" s="54" t="s">
        <v>355</v>
      </c>
      <c r="G11" s="49" t="s">
        <v>365</v>
      </c>
      <c r="H11" s="54" t="s">
        <v>350</v>
      </c>
      <c r="I11" s="54" t="s">
        <v>351</v>
      </c>
      <c r="J11" s="55" t="s">
        <v>366</v>
      </c>
    </row>
    <row r="12" ht="47.3" customHeight="1" spans="1:10">
      <c r="A12" s="53" t="s">
        <v>292</v>
      </c>
      <c r="B12" s="54" t="s">
        <v>353</v>
      </c>
      <c r="C12" s="54" t="s">
        <v>345</v>
      </c>
      <c r="D12" s="54" t="s">
        <v>346</v>
      </c>
      <c r="E12" s="49" t="s">
        <v>367</v>
      </c>
      <c r="F12" s="54" t="s">
        <v>355</v>
      </c>
      <c r="G12" s="49" t="s">
        <v>368</v>
      </c>
      <c r="H12" s="54" t="s">
        <v>369</v>
      </c>
      <c r="I12" s="54" t="s">
        <v>351</v>
      </c>
      <c r="J12" s="55" t="s">
        <v>370</v>
      </c>
    </row>
    <row r="13" ht="47.3" customHeight="1" spans="1:10">
      <c r="A13" s="53" t="s">
        <v>292</v>
      </c>
      <c r="B13" s="54" t="s">
        <v>353</v>
      </c>
      <c r="C13" s="54" t="s">
        <v>345</v>
      </c>
      <c r="D13" s="54" t="s">
        <v>346</v>
      </c>
      <c r="E13" s="49" t="s">
        <v>371</v>
      </c>
      <c r="F13" s="54" t="s">
        <v>355</v>
      </c>
      <c r="G13" s="49" t="s">
        <v>146</v>
      </c>
      <c r="H13" s="54" t="s">
        <v>372</v>
      </c>
      <c r="I13" s="54" t="s">
        <v>351</v>
      </c>
      <c r="J13" s="55" t="s">
        <v>373</v>
      </c>
    </row>
    <row r="14" ht="47.3" customHeight="1" spans="1:10">
      <c r="A14" s="53" t="s">
        <v>292</v>
      </c>
      <c r="B14" s="54" t="s">
        <v>353</v>
      </c>
      <c r="C14" s="54" t="s">
        <v>345</v>
      </c>
      <c r="D14" s="54" t="s">
        <v>346</v>
      </c>
      <c r="E14" s="49" t="s">
        <v>374</v>
      </c>
      <c r="F14" s="54" t="s">
        <v>348</v>
      </c>
      <c r="G14" s="49" t="s">
        <v>375</v>
      </c>
      <c r="H14" s="54" t="s">
        <v>376</v>
      </c>
      <c r="I14" s="54" t="s">
        <v>351</v>
      </c>
      <c r="J14" s="55" t="s">
        <v>377</v>
      </c>
    </row>
    <row r="15" ht="47.3" customHeight="1" spans="1:10">
      <c r="A15" s="53" t="s">
        <v>292</v>
      </c>
      <c r="B15" s="54" t="s">
        <v>353</v>
      </c>
      <c r="C15" s="54" t="s">
        <v>345</v>
      </c>
      <c r="D15" s="54" t="s">
        <v>346</v>
      </c>
      <c r="E15" s="49" t="s">
        <v>378</v>
      </c>
      <c r="F15" s="54" t="s">
        <v>355</v>
      </c>
      <c r="G15" s="49" t="s">
        <v>379</v>
      </c>
      <c r="H15" s="54" t="s">
        <v>380</v>
      </c>
      <c r="I15" s="54" t="s">
        <v>351</v>
      </c>
      <c r="J15" s="55" t="s">
        <v>381</v>
      </c>
    </row>
    <row r="16" ht="47.3" customHeight="1" spans="1:10">
      <c r="A16" s="53" t="s">
        <v>292</v>
      </c>
      <c r="B16" s="54" t="s">
        <v>353</v>
      </c>
      <c r="C16" s="54" t="s">
        <v>382</v>
      </c>
      <c r="D16" s="54" t="s">
        <v>383</v>
      </c>
      <c r="E16" s="49" t="s">
        <v>384</v>
      </c>
      <c r="F16" s="54" t="s">
        <v>348</v>
      </c>
      <c r="G16" s="49" t="s">
        <v>385</v>
      </c>
      <c r="H16" s="54" t="s">
        <v>386</v>
      </c>
      <c r="I16" s="54" t="s">
        <v>351</v>
      </c>
      <c r="J16" s="55" t="s">
        <v>387</v>
      </c>
    </row>
    <row r="17" ht="47.3" customHeight="1" spans="1:10">
      <c r="A17" s="53" t="s">
        <v>292</v>
      </c>
      <c r="B17" s="54" t="s">
        <v>353</v>
      </c>
      <c r="C17" s="54" t="s">
        <v>388</v>
      </c>
      <c r="D17" s="54" t="s">
        <v>389</v>
      </c>
      <c r="E17" s="49" t="s">
        <v>390</v>
      </c>
      <c r="F17" s="54" t="s">
        <v>355</v>
      </c>
      <c r="G17" s="49" t="s">
        <v>391</v>
      </c>
      <c r="H17" s="54" t="s">
        <v>392</v>
      </c>
      <c r="I17" s="54" t="s">
        <v>351</v>
      </c>
      <c r="J17" s="55" t="s">
        <v>393</v>
      </c>
    </row>
    <row r="18" ht="47.3" customHeight="1" spans="1:10">
      <c r="A18" s="53" t="s">
        <v>265</v>
      </c>
      <c r="B18" s="108" t="s">
        <v>394</v>
      </c>
      <c r="C18" s="54" t="s">
        <v>345</v>
      </c>
      <c r="D18" s="54" t="s">
        <v>346</v>
      </c>
      <c r="E18" s="49" t="s">
        <v>395</v>
      </c>
      <c r="F18" s="54" t="s">
        <v>348</v>
      </c>
      <c r="G18" s="49" t="s">
        <v>396</v>
      </c>
      <c r="H18" s="54" t="s">
        <v>397</v>
      </c>
      <c r="I18" s="54" t="s">
        <v>351</v>
      </c>
      <c r="J18" s="55" t="s">
        <v>398</v>
      </c>
    </row>
    <row r="19" ht="47.3" customHeight="1" spans="1:10">
      <c r="A19" s="53" t="s">
        <v>265</v>
      </c>
      <c r="B19" s="109"/>
      <c r="C19" s="54" t="s">
        <v>345</v>
      </c>
      <c r="D19" s="54" t="s">
        <v>346</v>
      </c>
      <c r="E19" s="49" t="s">
        <v>399</v>
      </c>
      <c r="F19" s="54" t="s">
        <v>355</v>
      </c>
      <c r="G19" s="49" t="s">
        <v>400</v>
      </c>
      <c r="H19" s="54" t="s">
        <v>401</v>
      </c>
      <c r="I19" s="54" t="s">
        <v>351</v>
      </c>
      <c r="J19" s="55" t="s">
        <v>402</v>
      </c>
    </row>
    <row r="20" ht="47.3" customHeight="1" spans="1:10">
      <c r="A20" s="53" t="s">
        <v>265</v>
      </c>
      <c r="B20" s="109"/>
      <c r="C20" s="54" t="s">
        <v>345</v>
      </c>
      <c r="D20" s="54" t="s">
        <v>346</v>
      </c>
      <c r="E20" s="49" t="s">
        <v>403</v>
      </c>
      <c r="F20" s="54" t="s">
        <v>355</v>
      </c>
      <c r="G20" s="49" t="s">
        <v>404</v>
      </c>
      <c r="H20" s="54" t="s">
        <v>405</v>
      </c>
      <c r="I20" s="54" t="s">
        <v>351</v>
      </c>
      <c r="J20" s="55" t="s">
        <v>406</v>
      </c>
    </row>
    <row r="21" ht="47.3" customHeight="1" spans="1:10">
      <c r="A21" s="53" t="s">
        <v>265</v>
      </c>
      <c r="B21" s="109"/>
      <c r="C21" s="54" t="s">
        <v>345</v>
      </c>
      <c r="D21" s="54" t="s">
        <v>407</v>
      </c>
      <c r="E21" s="49" t="s">
        <v>408</v>
      </c>
      <c r="F21" s="54" t="s">
        <v>348</v>
      </c>
      <c r="G21" s="49" t="s">
        <v>409</v>
      </c>
      <c r="H21" s="54" t="s">
        <v>392</v>
      </c>
      <c r="I21" s="54" t="s">
        <v>351</v>
      </c>
      <c r="J21" s="55" t="s">
        <v>410</v>
      </c>
    </row>
    <row r="22" ht="47.3" customHeight="1" spans="1:10">
      <c r="A22" s="53" t="s">
        <v>265</v>
      </c>
      <c r="B22" s="109"/>
      <c r="C22" s="54" t="s">
        <v>382</v>
      </c>
      <c r="D22" s="54" t="s">
        <v>411</v>
      </c>
      <c r="E22" s="49" t="s">
        <v>412</v>
      </c>
      <c r="F22" s="54" t="s">
        <v>355</v>
      </c>
      <c r="G22" s="49" t="s">
        <v>141</v>
      </c>
      <c r="H22" s="54" t="s">
        <v>413</v>
      </c>
      <c r="I22" s="54" t="s">
        <v>351</v>
      </c>
      <c r="J22" s="55" t="s">
        <v>414</v>
      </c>
    </row>
    <row r="23" ht="47.3" customHeight="1" spans="1:10">
      <c r="A23" s="53" t="s">
        <v>265</v>
      </c>
      <c r="B23" s="109"/>
      <c r="C23" s="54" t="s">
        <v>382</v>
      </c>
      <c r="D23" s="54" t="s">
        <v>411</v>
      </c>
      <c r="E23" s="49" t="s">
        <v>415</v>
      </c>
      <c r="F23" s="54" t="s">
        <v>355</v>
      </c>
      <c r="G23" s="49" t="s">
        <v>145</v>
      </c>
      <c r="H23" s="54" t="s">
        <v>392</v>
      </c>
      <c r="I23" s="54" t="s">
        <v>351</v>
      </c>
      <c r="J23" s="55" t="s">
        <v>416</v>
      </c>
    </row>
    <row r="24" ht="47.3" customHeight="1" spans="1:10">
      <c r="A24" s="53" t="s">
        <v>265</v>
      </c>
      <c r="B24" s="109"/>
      <c r="C24" s="54" t="s">
        <v>382</v>
      </c>
      <c r="D24" s="54" t="s">
        <v>383</v>
      </c>
      <c r="E24" s="49" t="s">
        <v>417</v>
      </c>
      <c r="F24" s="54" t="s">
        <v>355</v>
      </c>
      <c r="G24" s="49" t="s">
        <v>409</v>
      </c>
      <c r="H24" s="54" t="s">
        <v>380</v>
      </c>
      <c r="I24" s="54" t="s">
        <v>351</v>
      </c>
      <c r="J24" s="55" t="s">
        <v>418</v>
      </c>
    </row>
    <row r="25" ht="47.3" customHeight="1" spans="1:10">
      <c r="A25" s="53" t="s">
        <v>265</v>
      </c>
      <c r="B25" s="109"/>
      <c r="C25" s="54" t="s">
        <v>382</v>
      </c>
      <c r="D25" s="54" t="s">
        <v>383</v>
      </c>
      <c r="E25" s="49" t="s">
        <v>419</v>
      </c>
      <c r="F25" s="54" t="s">
        <v>355</v>
      </c>
      <c r="G25" s="49" t="s">
        <v>145</v>
      </c>
      <c r="H25" s="54" t="s">
        <v>392</v>
      </c>
      <c r="I25" s="54" t="s">
        <v>351</v>
      </c>
      <c r="J25" s="55" t="s">
        <v>420</v>
      </c>
    </row>
    <row r="26" ht="47.3" customHeight="1" spans="1:10">
      <c r="A26" s="53" t="s">
        <v>265</v>
      </c>
      <c r="B26" s="109"/>
      <c r="C26" s="54" t="s">
        <v>382</v>
      </c>
      <c r="D26" s="54" t="s">
        <v>383</v>
      </c>
      <c r="E26" s="49" t="s">
        <v>421</v>
      </c>
      <c r="F26" s="54" t="s">
        <v>355</v>
      </c>
      <c r="G26" s="49" t="s">
        <v>145</v>
      </c>
      <c r="H26" s="54" t="s">
        <v>392</v>
      </c>
      <c r="I26" s="54" t="s">
        <v>351</v>
      </c>
      <c r="J26" s="55" t="s">
        <v>422</v>
      </c>
    </row>
    <row r="27" ht="47.3" customHeight="1" spans="1:10">
      <c r="A27" s="53" t="s">
        <v>265</v>
      </c>
      <c r="B27" s="110"/>
      <c r="C27" s="54" t="s">
        <v>388</v>
      </c>
      <c r="D27" s="54" t="s">
        <v>389</v>
      </c>
      <c r="E27" s="49" t="s">
        <v>423</v>
      </c>
      <c r="F27" s="54" t="s">
        <v>355</v>
      </c>
      <c r="G27" s="49" t="s">
        <v>391</v>
      </c>
      <c r="H27" s="54" t="s">
        <v>392</v>
      </c>
      <c r="I27" s="54" t="s">
        <v>351</v>
      </c>
      <c r="J27" s="55" t="s">
        <v>424</v>
      </c>
    </row>
    <row r="28" ht="47.3" customHeight="1" spans="1:10">
      <c r="A28" s="53" t="s">
        <v>312</v>
      </c>
      <c r="B28" s="54" t="s">
        <v>425</v>
      </c>
      <c r="C28" s="54" t="s">
        <v>345</v>
      </c>
      <c r="D28" s="54" t="s">
        <v>346</v>
      </c>
      <c r="E28" s="49" t="s">
        <v>426</v>
      </c>
      <c r="F28" s="54" t="s">
        <v>355</v>
      </c>
      <c r="G28" s="49" t="s">
        <v>145</v>
      </c>
      <c r="H28" s="54" t="s">
        <v>427</v>
      </c>
      <c r="I28" s="54" t="s">
        <v>351</v>
      </c>
      <c r="J28" s="55" t="s">
        <v>428</v>
      </c>
    </row>
    <row r="29" ht="64" customHeight="1" spans="1:10">
      <c r="A29" s="53" t="s">
        <v>312</v>
      </c>
      <c r="B29" s="54"/>
      <c r="C29" s="54" t="s">
        <v>345</v>
      </c>
      <c r="D29" s="54" t="s">
        <v>346</v>
      </c>
      <c r="E29" s="49" t="s">
        <v>429</v>
      </c>
      <c r="F29" s="54" t="s">
        <v>355</v>
      </c>
      <c r="G29" s="49" t="s">
        <v>430</v>
      </c>
      <c r="H29" s="54" t="s">
        <v>431</v>
      </c>
      <c r="I29" s="54" t="s">
        <v>351</v>
      </c>
      <c r="J29" s="55" t="s">
        <v>432</v>
      </c>
    </row>
    <row r="30" ht="82" customHeight="1" spans="1:10">
      <c r="A30" s="53" t="s">
        <v>312</v>
      </c>
      <c r="B30" s="54"/>
      <c r="C30" s="54" t="s">
        <v>345</v>
      </c>
      <c r="D30" s="54" t="s">
        <v>407</v>
      </c>
      <c r="E30" s="49" t="s">
        <v>433</v>
      </c>
      <c r="F30" s="54" t="s">
        <v>355</v>
      </c>
      <c r="G30" s="49" t="s">
        <v>434</v>
      </c>
      <c r="H30" s="54" t="s">
        <v>392</v>
      </c>
      <c r="I30" s="54" t="s">
        <v>351</v>
      </c>
      <c r="J30" s="55" t="s">
        <v>435</v>
      </c>
    </row>
    <row r="31" ht="94" customHeight="1" spans="1:10">
      <c r="A31" s="53" t="s">
        <v>312</v>
      </c>
      <c r="B31" s="54"/>
      <c r="C31" s="54" t="s">
        <v>345</v>
      </c>
      <c r="D31" s="54" t="s">
        <v>407</v>
      </c>
      <c r="E31" s="49" t="s">
        <v>436</v>
      </c>
      <c r="F31" s="54" t="s">
        <v>348</v>
      </c>
      <c r="G31" s="49" t="s">
        <v>409</v>
      </c>
      <c r="H31" s="54" t="s">
        <v>392</v>
      </c>
      <c r="I31" s="54" t="s">
        <v>351</v>
      </c>
      <c r="J31" s="55" t="s">
        <v>437</v>
      </c>
    </row>
    <row r="32" ht="94" customHeight="1" spans="1:10">
      <c r="A32" s="53" t="s">
        <v>312</v>
      </c>
      <c r="B32" s="54"/>
      <c r="C32" s="54" t="s">
        <v>345</v>
      </c>
      <c r="D32" s="54" t="s">
        <v>407</v>
      </c>
      <c r="E32" s="49" t="s">
        <v>438</v>
      </c>
      <c r="F32" s="54" t="s">
        <v>348</v>
      </c>
      <c r="G32" s="49" t="s">
        <v>409</v>
      </c>
      <c r="H32" s="54" t="s">
        <v>392</v>
      </c>
      <c r="I32" s="54" t="s">
        <v>351</v>
      </c>
      <c r="J32" s="55" t="s">
        <v>439</v>
      </c>
    </row>
    <row r="33" ht="47.3" customHeight="1" spans="1:10">
      <c r="A33" s="53" t="s">
        <v>312</v>
      </c>
      <c r="B33" s="54"/>
      <c r="C33" s="54" t="s">
        <v>382</v>
      </c>
      <c r="D33" s="54" t="s">
        <v>383</v>
      </c>
      <c r="E33" s="49" t="s">
        <v>440</v>
      </c>
      <c r="F33" s="54" t="s">
        <v>355</v>
      </c>
      <c r="G33" s="49" t="s">
        <v>145</v>
      </c>
      <c r="H33" s="54" t="s">
        <v>441</v>
      </c>
      <c r="I33" s="54" t="s">
        <v>351</v>
      </c>
      <c r="J33" s="55" t="s">
        <v>442</v>
      </c>
    </row>
    <row r="34" ht="47.3" customHeight="1" spans="1:10">
      <c r="A34" s="53" t="s">
        <v>277</v>
      </c>
      <c r="B34" s="108" t="s">
        <v>443</v>
      </c>
      <c r="C34" s="54" t="s">
        <v>345</v>
      </c>
      <c r="D34" s="54" t="s">
        <v>346</v>
      </c>
      <c r="E34" s="49" t="s">
        <v>444</v>
      </c>
      <c r="F34" s="54" t="s">
        <v>355</v>
      </c>
      <c r="G34" s="49" t="s">
        <v>142</v>
      </c>
      <c r="H34" s="54" t="s">
        <v>431</v>
      </c>
      <c r="I34" s="54" t="s">
        <v>351</v>
      </c>
      <c r="J34" s="55" t="s">
        <v>445</v>
      </c>
    </row>
    <row r="35" ht="47.3" customHeight="1" spans="1:10">
      <c r="A35" s="53" t="s">
        <v>277</v>
      </c>
      <c r="B35" s="109"/>
      <c r="C35" s="54" t="s">
        <v>345</v>
      </c>
      <c r="D35" s="54" t="s">
        <v>346</v>
      </c>
      <c r="E35" s="49" t="s">
        <v>446</v>
      </c>
      <c r="F35" s="54" t="s">
        <v>355</v>
      </c>
      <c r="G35" s="49" t="s">
        <v>447</v>
      </c>
      <c r="H35" s="54" t="s">
        <v>380</v>
      </c>
      <c r="I35" s="54" t="s">
        <v>351</v>
      </c>
      <c r="J35" s="55" t="s">
        <v>448</v>
      </c>
    </row>
    <row r="36" ht="47.3" customHeight="1" spans="1:10">
      <c r="A36" s="53" t="s">
        <v>277</v>
      </c>
      <c r="B36" s="109"/>
      <c r="C36" s="54" t="s">
        <v>345</v>
      </c>
      <c r="D36" s="54" t="s">
        <v>346</v>
      </c>
      <c r="E36" s="49" t="s">
        <v>449</v>
      </c>
      <c r="F36" s="54" t="s">
        <v>355</v>
      </c>
      <c r="G36" s="49" t="s">
        <v>450</v>
      </c>
      <c r="H36" s="54" t="s">
        <v>380</v>
      </c>
      <c r="I36" s="54" t="s">
        <v>351</v>
      </c>
      <c r="J36" s="55" t="s">
        <v>451</v>
      </c>
    </row>
    <row r="37" ht="47.3" customHeight="1" spans="1:10">
      <c r="A37" s="53" t="s">
        <v>277</v>
      </c>
      <c r="B37" s="109"/>
      <c r="C37" s="54" t="s">
        <v>345</v>
      </c>
      <c r="D37" s="54" t="s">
        <v>346</v>
      </c>
      <c r="E37" s="49" t="s">
        <v>452</v>
      </c>
      <c r="F37" s="54" t="s">
        <v>355</v>
      </c>
      <c r="G37" s="49" t="s">
        <v>453</v>
      </c>
      <c r="H37" s="54" t="s">
        <v>372</v>
      </c>
      <c r="I37" s="54" t="s">
        <v>351</v>
      </c>
      <c r="J37" s="55" t="s">
        <v>454</v>
      </c>
    </row>
    <row r="38" ht="47.3" customHeight="1" spans="1:10">
      <c r="A38" s="53" t="s">
        <v>277</v>
      </c>
      <c r="B38" s="109"/>
      <c r="C38" s="54" t="s">
        <v>345</v>
      </c>
      <c r="D38" s="54" t="s">
        <v>346</v>
      </c>
      <c r="E38" s="49" t="s">
        <v>455</v>
      </c>
      <c r="F38" s="54" t="s">
        <v>355</v>
      </c>
      <c r="G38" s="49" t="s">
        <v>456</v>
      </c>
      <c r="H38" s="54" t="s">
        <v>457</v>
      </c>
      <c r="I38" s="54" t="s">
        <v>351</v>
      </c>
      <c r="J38" s="55" t="s">
        <v>458</v>
      </c>
    </row>
    <row r="39" ht="47.3" customHeight="1" spans="1:10">
      <c r="A39" s="53" t="s">
        <v>277</v>
      </c>
      <c r="B39" s="109"/>
      <c r="C39" s="54" t="s">
        <v>345</v>
      </c>
      <c r="D39" s="54" t="s">
        <v>346</v>
      </c>
      <c r="E39" s="49" t="s">
        <v>459</v>
      </c>
      <c r="F39" s="54" t="s">
        <v>355</v>
      </c>
      <c r="G39" s="49" t="s">
        <v>460</v>
      </c>
      <c r="H39" s="54" t="s">
        <v>461</v>
      </c>
      <c r="I39" s="54" t="s">
        <v>351</v>
      </c>
      <c r="J39" s="55" t="s">
        <v>462</v>
      </c>
    </row>
    <row r="40" ht="47.3" customHeight="1" spans="1:10">
      <c r="A40" s="53" t="s">
        <v>277</v>
      </c>
      <c r="B40" s="109"/>
      <c r="C40" s="54" t="s">
        <v>345</v>
      </c>
      <c r="D40" s="54" t="s">
        <v>346</v>
      </c>
      <c r="E40" s="49" t="s">
        <v>463</v>
      </c>
      <c r="F40" s="54" t="s">
        <v>348</v>
      </c>
      <c r="G40" s="49" t="s">
        <v>464</v>
      </c>
      <c r="H40" s="54" t="s">
        <v>465</v>
      </c>
      <c r="I40" s="54" t="s">
        <v>351</v>
      </c>
      <c r="J40" s="55" t="s">
        <v>466</v>
      </c>
    </row>
    <row r="41" ht="47.3" customHeight="1" spans="1:10">
      <c r="A41" s="53" t="s">
        <v>277</v>
      </c>
      <c r="B41" s="109"/>
      <c r="C41" s="54" t="s">
        <v>345</v>
      </c>
      <c r="D41" s="54" t="s">
        <v>346</v>
      </c>
      <c r="E41" s="49" t="s">
        <v>467</v>
      </c>
      <c r="F41" s="54" t="s">
        <v>355</v>
      </c>
      <c r="G41" s="49" t="s">
        <v>468</v>
      </c>
      <c r="H41" s="54" t="s">
        <v>380</v>
      </c>
      <c r="I41" s="54" t="s">
        <v>351</v>
      </c>
      <c r="J41" s="55" t="s">
        <v>469</v>
      </c>
    </row>
    <row r="42" ht="66" customHeight="1" spans="1:10">
      <c r="A42" s="53" t="s">
        <v>277</v>
      </c>
      <c r="B42" s="109"/>
      <c r="C42" s="54" t="s">
        <v>345</v>
      </c>
      <c r="D42" s="54" t="s">
        <v>407</v>
      </c>
      <c r="E42" s="49" t="s">
        <v>470</v>
      </c>
      <c r="F42" s="54" t="s">
        <v>348</v>
      </c>
      <c r="G42" s="49" t="s">
        <v>409</v>
      </c>
      <c r="H42" s="54" t="s">
        <v>392</v>
      </c>
      <c r="I42" s="54" t="s">
        <v>351</v>
      </c>
      <c r="J42" s="55" t="s">
        <v>471</v>
      </c>
    </row>
    <row r="43" ht="47.3" customHeight="1" spans="1:10">
      <c r="A43" s="53" t="s">
        <v>277</v>
      </c>
      <c r="B43" s="109"/>
      <c r="C43" s="54" t="s">
        <v>345</v>
      </c>
      <c r="D43" s="54" t="s">
        <v>407</v>
      </c>
      <c r="E43" s="49" t="s">
        <v>472</v>
      </c>
      <c r="F43" s="54" t="s">
        <v>348</v>
      </c>
      <c r="G43" s="49" t="s">
        <v>409</v>
      </c>
      <c r="H43" s="54" t="s">
        <v>392</v>
      </c>
      <c r="I43" s="54" t="s">
        <v>351</v>
      </c>
      <c r="J43" s="55" t="s">
        <v>473</v>
      </c>
    </row>
    <row r="44" ht="47.3" customHeight="1" spans="1:10">
      <c r="A44" s="53" t="s">
        <v>277</v>
      </c>
      <c r="B44" s="109"/>
      <c r="C44" s="54" t="s">
        <v>345</v>
      </c>
      <c r="D44" s="54" t="s">
        <v>407</v>
      </c>
      <c r="E44" s="49" t="s">
        <v>474</v>
      </c>
      <c r="F44" s="54" t="s">
        <v>348</v>
      </c>
      <c r="G44" s="49" t="s">
        <v>409</v>
      </c>
      <c r="H44" s="54" t="s">
        <v>392</v>
      </c>
      <c r="I44" s="54" t="s">
        <v>351</v>
      </c>
      <c r="J44" s="55" t="s">
        <v>475</v>
      </c>
    </row>
    <row r="45" ht="47.3" customHeight="1" spans="1:10">
      <c r="A45" s="53" t="s">
        <v>277</v>
      </c>
      <c r="B45" s="109"/>
      <c r="C45" s="54" t="s">
        <v>382</v>
      </c>
      <c r="D45" s="54" t="s">
        <v>383</v>
      </c>
      <c r="E45" s="49" t="s">
        <v>476</v>
      </c>
      <c r="F45" s="54" t="s">
        <v>348</v>
      </c>
      <c r="G45" s="49" t="s">
        <v>385</v>
      </c>
      <c r="H45" s="54" t="s">
        <v>372</v>
      </c>
      <c r="I45" s="54" t="s">
        <v>351</v>
      </c>
      <c r="J45" s="55" t="s">
        <v>477</v>
      </c>
    </row>
    <row r="46" ht="47.3" customHeight="1" spans="1:10">
      <c r="A46" s="53" t="s">
        <v>277</v>
      </c>
      <c r="B46" s="109"/>
      <c r="C46" s="54" t="s">
        <v>382</v>
      </c>
      <c r="D46" s="54" t="s">
        <v>478</v>
      </c>
      <c r="E46" s="49" t="s">
        <v>479</v>
      </c>
      <c r="F46" s="54" t="s">
        <v>355</v>
      </c>
      <c r="G46" s="49" t="s">
        <v>145</v>
      </c>
      <c r="H46" s="54" t="s">
        <v>480</v>
      </c>
      <c r="I46" s="54" t="s">
        <v>351</v>
      </c>
      <c r="J46" s="55" t="s">
        <v>481</v>
      </c>
    </row>
    <row r="47" ht="47.3" customHeight="1" spans="1:10">
      <c r="A47" s="53" t="s">
        <v>277</v>
      </c>
      <c r="B47" s="110"/>
      <c r="C47" s="54" t="s">
        <v>388</v>
      </c>
      <c r="D47" s="54" t="s">
        <v>389</v>
      </c>
      <c r="E47" s="49" t="s">
        <v>482</v>
      </c>
      <c r="F47" s="54" t="s">
        <v>355</v>
      </c>
      <c r="G47" s="49" t="s">
        <v>391</v>
      </c>
      <c r="H47" s="54" t="s">
        <v>392</v>
      </c>
      <c r="I47" s="54" t="s">
        <v>351</v>
      </c>
      <c r="J47" s="55" t="s">
        <v>483</v>
      </c>
    </row>
    <row r="48" ht="47.3" customHeight="1" spans="1:10">
      <c r="A48" s="53" t="s">
        <v>317</v>
      </c>
      <c r="B48" s="54" t="s">
        <v>484</v>
      </c>
      <c r="C48" s="54" t="s">
        <v>345</v>
      </c>
      <c r="D48" s="54" t="s">
        <v>346</v>
      </c>
      <c r="E48" s="49" t="s">
        <v>485</v>
      </c>
      <c r="F48" s="54" t="s">
        <v>355</v>
      </c>
      <c r="G48" s="49" t="s">
        <v>486</v>
      </c>
      <c r="H48" s="54" t="s">
        <v>392</v>
      </c>
      <c r="I48" s="54" t="s">
        <v>351</v>
      </c>
      <c r="J48" s="55" t="s">
        <v>487</v>
      </c>
    </row>
    <row r="49" ht="47.3" customHeight="1" spans="1:10">
      <c r="A49" s="53" t="s">
        <v>317</v>
      </c>
      <c r="B49" s="54" t="s">
        <v>484</v>
      </c>
      <c r="C49" s="54" t="s">
        <v>345</v>
      </c>
      <c r="D49" s="54" t="s">
        <v>488</v>
      </c>
      <c r="E49" s="49" t="s">
        <v>489</v>
      </c>
      <c r="F49" s="54" t="s">
        <v>348</v>
      </c>
      <c r="G49" s="49" t="s">
        <v>409</v>
      </c>
      <c r="H49" s="54" t="s">
        <v>392</v>
      </c>
      <c r="I49" s="54" t="s">
        <v>351</v>
      </c>
      <c r="J49" s="55" t="s">
        <v>490</v>
      </c>
    </row>
    <row r="50" ht="47.3" customHeight="1" spans="1:10">
      <c r="A50" s="53" t="s">
        <v>317</v>
      </c>
      <c r="B50" s="54" t="s">
        <v>484</v>
      </c>
      <c r="C50" s="54" t="s">
        <v>382</v>
      </c>
      <c r="D50" s="54" t="s">
        <v>383</v>
      </c>
      <c r="E50" s="49" t="s">
        <v>491</v>
      </c>
      <c r="F50" s="54" t="s">
        <v>348</v>
      </c>
      <c r="G50" s="49" t="s">
        <v>409</v>
      </c>
      <c r="H50" s="54" t="s">
        <v>392</v>
      </c>
      <c r="I50" s="54" t="s">
        <v>351</v>
      </c>
      <c r="J50" s="55" t="s">
        <v>492</v>
      </c>
    </row>
    <row r="51" ht="47.3" customHeight="1" spans="1:10">
      <c r="A51" s="53" t="s">
        <v>317</v>
      </c>
      <c r="B51" s="54" t="s">
        <v>484</v>
      </c>
      <c r="C51" s="54" t="s">
        <v>388</v>
      </c>
      <c r="D51" s="54" t="s">
        <v>389</v>
      </c>
      <c r="E51" s="49" t="s">
        <v>493</v>
      </c>
      <c r="F51" s="54" t="s">
        <v>355</v>
      </c>
      <c r="G51" s="49" t="s">
        <v>391</v>
      </c>
      <c r="H51" s="54" t="s">
        <v>392</v>
      </c>
      <c r="I51" s="54" t="s">
        <v>351</v>
      </c>
      <c r="J51" s="55" t="s">
        <v>494</v>
      </c>
    </row>
    <row r="52" ht="47.3" customHeight="1" spans="1:10">
      <c r="A52" s="53" t="s">
        <v>317</v>
      </c>
      <c r="B52" s="54" t="s">
        <v>484</v>
      </c>
      <c r="C52" s="54" t="s">
        <v>388</v>
      </c>
      <c r="D52" s="54" t="s">
        <v>389</v>
      </c>
      <c r="E52" s="49" t="s">
        <v>493</v>
      </c>
      <c r="F52" s="54" t="s">
        <v>355</v>
      </c>
      <c r="G52" s="49" t="s">
        <v>391</v>
      </c>
      <c r="H52" s="54" t="s">
        <v>392</v>
      </c>
      <c r="I52" s="54" t="s">
        <v>351</v>
      </c>
      <c r="J52" s="55" t="s">
        <v>494</v>
      </c>
    </row>
    <row r="53" ht="47.3" customHeight="1" spans="1:10">
      <c r="A53" s="53" t="s">
        <v>306</v>
      </c>
      <c r="B53" s="54" t="s">
        <v>495</v>
      </c>
      <c r="C53" s="54" t="s">
        <v>345</v>
      </c>
      <c r="D53" s="54" t="s">
        <v>346</v>
      </c>
      <c r="E53" s="49" t="s">
        <v>496</v>
      </c>
      <c r="F53" s="54" t="s">
        <v>355</v>
      </c>
      <c r="G53" s="49" t="s">
        <v>142</v>
      </c>
      <c r="H53" s="54" t="s">
        <v>431</v>
      </c>
      <c r="I53" s="54" t="s">
        <v>351</v>
      </c>
      <c r="J53" s="55" t="s">
        <v>497</v>
      </c>
    </row>
    <row r="54" ht="47.3" customHeight="1" spans="1:10">
      <c r="A54" s="53" t="s">
        <v>306</v>
      </c>
      <c r="B54" s="54" t="s">
        <v>495</v>
      </c>
      <c r="C54" s="54" t="s">
        <v>345</v>
      </c>
      <c r="D54" s="54" t="s">
        <v>488</v>
      </c>
      <c r="E54" s="49" t="s">
        <v>498</v>
      </c>
      <c r="F54" s="54" t="s">
        <v>348</v>
      </c>
      <c r="G54" s="49" t="s">
        <v>499</v>
      </c>
      <c r="H54" s="54"/>
      <c r="I54" s="54" t="s">
        <v>500</v>
      </c>
      <c r="J54" s="55" t="s">
        <v>501</v>
      </c>
    </row>
    <row r="55" ht="47.3" customHeight="1" spans="1:10">
      <c r="A55" s="53" t="s">
        <v>306</v>
      </c>
      <c r="B55" s="54" t="s">
        <v>495</v>
      </c>
      <c r="C55" s="54" t="s">
        <v>382</v>
      </c>
      <c r="D55" s="54" t="s">
        <v>383</v>
      </c>
      <c r="E55" s="49" t="s">
        <v>502</v>
      </c>
      <c r="F55" s="54" t="s">
        <v>348</v>
      </c>
      <c r="G55" s="49" t="s">
        <v>503</v>
      </c>
      <c r="H55" s="54"/>
      <c r="I55" s="54" t="s">
        <v>500</v>
      </c>
      <c r="J55" s="55" t="s">
        <v>504</v>
      </c>
    </row>
    <row r="56" ht="47.3" customHeight="1" spans="1:10">
      <c r="A56" s="53" t="s">
        <v>306</v>
      </c>
      <c r="B56" s="54" t="s">
        <v>495</v>
      </c>
      <c r="C56" s="54" t="s">
        <v>388</v>
      </c>
      <c r="D56" s="54" t="s">
        <v>389</v>
      </c>
      <c r="E56" s="49" t="s">
        <v>505</v>
      </c>
      <c r="F56" s="54" t="s">
        <v>355</v>
      </c>
      <c r="G56" s="49" t="s">
        <v>486</v>
      </c>
      <c r="H56" s="54" t="s">
        <v>392</v>
      </c>
      <c r="I56" s="54" t="s">
        <v>351</v>
      </c>
      <c r="J56" s="55" t="s">
        <v>506</v>
      </c>
    </row>
    <row r="57" ht="47.3" customHeight="1" spans="1:10">
      <c r="A57" s="53" t="s">
        <v>262</v>
      </c>
      <c r="B57" s="54" t="s">
        <v>507</v>
      </c>
      <c r="C57" s="54" t="s">
        <v>345</v>
      </c>
      <c r="D57" s="54" t="s">
        <v>346</v>
      </c>
      <c r="E57" s="49" t="s">
        <v>508</v>
      </c>
      <c r="F57" s="54" t="s">
        <v>355</v>
      </c>
      <c r="G57" s="49" t="s">
        <v>143</v>
      </c>
      <c r="H57" s="54" t="s">
        <v>461</v>
      </c>
      <c r="I57" s="54" t="s">
        <v>351</v>
      </c>
      <c r="J57" s="55" t="s">
        <v>509</v>
      </c>
    </row>
    <row r="58" ht="47.3" customHeight="1" spans="1:10">
      <c r="A58" s="53" t="s">
        <v>262</v>
      </c>
      <c r="B58" s="54" t="s">
        <v>510</v>
      </c>
      <c r="C58" s="54" t="s">
        <v>345</v>
      </c>
      <c r="D58" s="54" t="s">
        <v>488</v>
      </c>
      <c r="E58" s="49" t="s">
        <v>511</v>
      </c>
      <c r="F58" s="54" t="s">
        <v>348</v>
      </c>
      <c r="G58" s="49" t="s">
        <v>512</v>
      </c>
      <c r="H58" s="54"/>
      <c r="I58" s="54" t="s">
        <v>500</v>
      </c>
      <c r="J58" s="55" t="s">
        <v>513</v>
      </c>
    </row>
    <row r="59" ht="47.3" customHeight="1" spans="1:10">
      <c r="A59" s="53" t="s">
        <v>262</v>
      </c>
      <c r="B59" s="54" t="s">
        <v>510</v>
      </c>
      <c r="C59" s="54" t="s">
        <v>382</v>
      </c>
      <c r="D59" s="54" t="s">
        <v>383</v>
      </c>
      <c r="E59" s="49" t="s">
        <v>514</v>
      </c>
      <c r="F59" s="54" t="s">
        <v>355</v>
      </c>
      <c r="G59" s="49" t="s">
        <v>400</v>
      </c>
      <c r="H59" s="54" t="s">
        <v>376</v>
      </c>
      <c r="I59" s="54" t="s">
        <v>351</v>
      </c>
      <c r="J59" s="55" t="s">
        <v>515</v>
      </c>
    </row>
    <row r="60" ht="72" customHeight="1" spans="1:10">
      <c r="A60" s="53" t="s">
        <v>262</v>
      </c>
      <c r="B60" s="54" t="s">
        <v>510</v>
      </c>
      <c r="C60" s="54" t="s">
        <v>388</v>
      </c>
      <c r="D60" s="54" t="s">
        <v>389</v>
      </c>
      <c r="E60" s="49" t="s">
        <v>389</v>
      </c>
      <c r="F60" s="54" t="s">
        <v>355</v>
      </c>
      <c r="G60" s="49" t="s">
        <v>391</v>
      </c>
      <c r="H60" s="54" t="s">
        <v>392</v>
      </c>
      <c r="I60" s="54" t="s">
        <v>351</v>
      </c>
      <c r="J60" s="55" t="s">
        <v>516</v>
      </c>
    </row>
    <row r="61" ht="47.3" customHeight="1" spans="1:10">
      <c r="A61" s="53" t="s">
        <v>298</v>
      </c>
      <c r="B61" s="54" t="s">
        <v>517</v>
      </c>
      <c r="C61" s="54" t="s">
        <v>345</v>
      </c>
      <c r="D61" s="54" t="s">
        <v>346</v>
      </c>
      <c r="E61" s="49" t="s">
        <v>518</v>
      </c>
      <c r="F61" s="54" t="s">
        <v>355</v>
      </c>
      <c r="G61" s="49" t="s">
        <v>519</v>
      </c>
      <c r="H61" s="54" t="s">
        <v>520</v>
      </c>
      <c r="I61" s="54" t="s">
        <v>351</v>
      </c>
      <c r="J61" s="55" t="s">
        <v>521</v>
      </c>
    </row>
    <row r="62" ht="47.3" customHeight="1" spans="1:10">
      <c r="A62" s="53" t="s">
        <v>298</v>
      </c>
      <c r="B62" s="54" t="s">
        <v>517</v>
      </c>
      <c r="C62" s="54" t="s">
        <v>345</v>
      </c>
      <c r="D62" s="54" t="s">
        <v>346</v>
      </c>
      <c r="E62" s="49" t="s">
        <v>522</v>
      </c>
      <c r="F62" s="54" t="s">
        <v>355</v>
      </c>
      <c r="G62" s="49" t="s">
        <v>523</v>
      </c>
      <c r="H62" s="54" t="s">
        <v>520</v>
      </c>
      <c r="I62" s="54" t="s">
        <v>351</v>
      </c>
      <c r="J62" s="55" t="s">
        <v>524</v>
      </c>
    </row>
    <row r="63" ht="47.3" customHeight="1" spans="1:10">
      <c r="A63" s="53" t="s">
        <v>298</v>
      </c>
      <c r="B63" s="54" t="s">
        <v>517</v>
      </c>
      <c r="C63" s="54" t="s">
        <v>345</v>
      </c>
      <c r="D63" s="54" t="s">
        <v>346</v>
      </c>
      <c r="E63" s="49" t="s">
        <v>525</v>
      </c>
      <c r="F63" s="54" t="s">
        <v>355</v>
      </c>
      <c r="G63" s="49" t="s">
        <v>144</v>
      </c>
      <c r="H63" s="54" t="s">
        <v>465</v>
      </c>
      <c r="I63" s="54" t="s">
        <v>351</v>
      </c>
      <c r="J63" s="55" t="s">
        <v>526</v>
      </c>
    </row>
    <row r="64" ht="47.3" customHeight="1" spans="1:10">
      <c r="A64" s="53" t="s">
        <v>298</v>
      </c>
      <c r="B64" s="54" t="s">
        <v>517</v>
      </c>
      <c r="C64" s="54" t="s">
        <v>345</v>
      </c>
      <c r="D64" s="54" t="s">
        <v>346</v>
      </c>
      <c r="E64" s="49" t="s">
        <v>527</v>
      </c>
      <c r="F64" s="54" t="s">
        <v>355</v>
      </c>
      <c r="G64" s="49" t="s">
        <v>528</v>
      </c>
      <c r="H64" s="54" t="s">
        <v>520</v>
      </c>
      <c r="I64" s="54" t="s">
        <v>351</v>
      </c>
      <c r="J64" s="55" t="s">
        <v>529</v>
      </c>
    </row>
    <row r="65" ht="47.3" customHeight="1" spans="1:10">
      <c r="A65" s="53" t="s">
        <v>298</v>
      </c>
      <c r="B65" s="54" t="s">
        <v>517</v>
      </c>
      <c r="C65" s="54" t="s">
        <v>345</v>
      </c>
      <c r="D65" s="54" t="s">
        <v>346</v>
      </c>
      <c r="E65" s="49" t="s">
        <v>530</v>
      </c>
      <c r="F65" s="54" t="s">
        <v>355</v>
      </c>
      <c r="G65" s="49" t="s">
        <v>528</v>
      </c>
      <c r="H65" s="54" t="s">
        <v>465</v>
      </c>
      <c r="I65" s="54" t="s">
        <v>351</v>
      </c>
      <c r="J65" s="55" t="s">
        <v>531</v>
      </c>
    </row>
    <row r="66" ht="47.3" customHeight="1" spans="1:10">
      <c r="A66" s="53" t="s">
        <v>298</v>
      </c>
      <c r="B66" s="54" t="s">
        <v>517</v>
      </c>
      <c r="C66" s="54" t="s">
        <v>345</v>
      </c>
      <c r="D66" s="54" t="s">
        <v>346</v>
      </c>
      <c r="E66" s="49" t="s">
        <v>532</v>
      </c>
      <c r="F66" s="54" t="s">
        <v>355</v>
      </c>
      <c r="G66" s="49" t="s">
        <v>528</v>
      </c>
      <c r="H66" s="54" t="s">
        <v>465</v>
      </c>
      <c r="I66" s="54" t="s">
        <v>351</v>
      </c>
      <c r="J66" s="55" t="s">
        <v>533</v>
      </c>
    </row>
    <row r="67" ht="47.3" customHeight="1" spans="1:10">
      <c r="A67" s="53" t="s">
        <v>298</v>
      </c>
      <c r="B67" s="54" t="s">
        <v>517</v>
      </c>
      <c r="C67" s="54" t="s">
        <v>345</v>
      </c>
      <c r="D67" s="54" t="s">
        <v>407</v>
      </c>
      <c r="E67" s="49" t="s">
        <v>534</v>
      </c>
      <c r="F67" s="54" t="s">
        <v>348</v>
      </c>
      <c r="G67" s="49" t="s">
        <v>409</v>
      </c>
      <c r="H67" s="54" t="s">
        <v>392</v>
      </c>
      <c r="I67" s="54" t="s">
        <v>351</v>
      </c>
      <c r="J67" s="55" t="s">
        <v>535</v>
      </c>
    </row>
    <row r="68" ht="47.3" customHeight="1" spans="1:10">
      <c r="A68" s="53" t="s">
        <v>298</v>
      </c>
      <c r="B68" s="54" t="s">
        <v>517</v>
      </c>
      <c r="C68" s="54" t="s">
        <v>345</v>
      </c>
      <c r="D68" s="54" t="s">
        <v>407</v>
      </c>
      <c r="E68" s="49" t="s">
        <v>536</v>
      </c>
      <c r="F68" s="54" t="s">
        <v>348</v>
      </c>
      <c r="G68" s="49" t="s">
        <v>409</v>
      </c>
      <c r="H68" s="54" t="s">
        <v>392</v>
      </c>
      <c r="I68" s="54" t="s">
        <v>351</v>
      </c>
      <c r="J68" s="55" t="s">
        <v>537</v>
      </c>
    </row>
    <row r="69" ht="47.3" customHeight="1" spans="1:10">
      <c r="A69" s="53" t="s">
        <v>298</v>
      </c>
      <c r="B69" s="54" t="s">
        <v>517</v>
      </c>
      <c r="C69" s="54" t="s">
        <v>345</v>
      </c>
      <c r="D69" s="54" t="s">
        <v>488</v>
      </c>
      <c r="E69" s="49" t="s">
        <v>538</v>
      </c>
      <c r="F69" s="54" t="s">
        <v>539</v>
      </c>
      <c r="G69" s="49" t="s">
        <v>540</v>
      </c>
      <c r="H69" s="54" t="s">
        <v>376</v>
      </c>
      <c r="I69" s="54" t="s">
        <v>351</v>
      </c>
      <c r="J69" s="55" t="s">
        <v>541</v>
      </c>
    </row>
    <row r="70" ht="47.3" customHeight="1" spans="1:10">
      <c r="A70" s="53" t="s">
        <v>298</v>
      </c>
      <c r="B70" s="54" t="s">
        <v>517</v>
      </c>
      <c r="C70" s="54" t="s">
        <v>382</v>
      </c>
      <c r="D70" s="54" t="s">
        <v>478</v>
      </c>
      <c r="E70" s="49" t="s">
        <v>542</v>
      </c>
      <c r="F70" s="54" t="s">
        <v>348</v>
      </c>
      <c r="G70" s="49" t="s">
        <v>145</v>
      </c>
      <c r="H70" s="54" t="s">
        <v>480</v>
      </c>
      <c r="I70" s="54" t="s">
        <v>351</v>
      </c>
      <c r="J70" s="55" t="s">
        <v>543</v>
      </c>
    </row>
    <row r="71" ht="47.3" customHeight="1" spans="1:10">
      <c r="A71" s="53" t="s">
        <v>298</v>
      </c>
      <c r="B71" s="54" t="s">
        <v>517</v>
      </c>
      <c r="C71" s="54" t="s">
        <v>544</v>
      </c>
      <c r="D71" s="54" t="s">
        <v>545</v>
      </c>
      <c r="E71" s="49" t="s">
        <v>545</v>
      </c>
      <c r="F71" s="54" t="s">
        <v>539</v>
      </c>
      <c r="G71" s="49" t="s">
        <v>546</v>
      </c>
      <c r="H71" s="54" t="s">
        <v>547</v>
      </c>
      <c r="I71" s="54" t="s">
        <v>351</v>
      </c>
      <c r="J71" s="55" t="s">
        <v>548</v>
      </c>
    </row>
    <row r="72" ht="47.3" customHeight="1" spans="1:10">
      <c r="A72" s="53" t="s">
        <v>326</v>
      </c>
      <c r="B72" s="54" t="s">
        <v>549</v>
      </c>
      <c r="C72" s="54" t="s">
        <v>345</v>
      </c>
      <c r="D72" s="54" t="s">
        <v>346</v>
      </c>
      <c r="E72" s="49" t="s">
        <v>550</v>
      </c>
      <c r="F72" s="54" t="s">
        <v>355</v>
      </c>
      <c r="G72" s="49" t="s">
        <v>551</v>
      </c>
      <c r="H72" s="54" t="s">
        <v>372</v>
      </c>
      <c r="I72" s="54" t="s">
        <v>351</v>
      </c>
      <c r="J72" s="55" t="s">
        <v>552</v>
      </c>
    </row>
    <row r="73" ht="47.3" customHeight="1" spans="1:10">
      <c r="A73" s="53" t="s">
        <v>326</v>
      </c>
      <c r="B73" s="54" t="s">
        <v>553</v>
      </c>
      <c r="C73" s="54" t="s">
        <v>382</v>
      </c>
      <c r="D73" s="54" t="s">
        <v>383</v>
      </c>
      <c r="E73" s="49" t="s">
        <v>554</v>
      </c>
      <c r="F73" s="54" t="s">
        <v>355</v>
      </c>
      <c r="G73" s="49" t="s">
        <v>555</v>
      </c>
      <c r="H73" s="54" t="s">
        <v>372</v>
      </c>
      <c r="I73" s="54" t="s">
        <v>351</v>
      </c>
      <c r="J73" s="55" t="s">
        <v>556</v>
      </c>
    </row>
    <row r="74" ht="61" customHeight="1" spans="1:10">
      <c r="A74" s="53" t="s">
        <v>326</v>
      </c>
      <c r="B74" s="54" t="s">
        <v>553</v>
      </c>
      <c r="C74" s="54" t="s">
        <v>382</v>
      </c>
      <c r="D74" s="54" t="s">
        <v>383</v>
      </c>
      <c r="E74" s="49" t="s">
        <v>557</v>
      </c>
      <c r="F74" s="54" t="s">
        <v>355</v>
      </c>
      <c r="G74" s="49" t="s">
        <v>555</v>
      </c>
      <c r="H74" s="54" t="s">
        <v>431</v>
      </c>
      <c r="I74" s="54" t="s">
        <v>351</v>
      </c>
      <c r="J74" s="55" t="s">
        <v>558</v>
      </c>
    </row>
    <row r="75" ht="47.3" customHeight="1" spans="1:10">
      <c r="A75" s="53" t="s">
        <v>326</v>
      </c>
      <c r="B75" s="54" t="s">
        <v>553</v>
      </c>
      <c r="C75" s="54" t="s">
        <v>382</v>
      </c>
      <c r="D75" s="54" t="s">
        <v>383</v>
      </c>
      <c r="E75" s="49" t="s">
        <v>559</v>
      </c>
      <c r="F75" s="54" t="s">
        <v>355</v>
      </c>
      <c r="G75" s="49" t="s">
        <v>560</v>
      </c>
      <c r="H75" s="54" t="s">
        <v>372</v>
      </c>
      <c r="I75" s="54" t="s">
        <v>351</v>
      </c>
      <c r="J75" s="55" t="s">
        <v>561</v>
      </c>
    </row>
    <row r="76" ht="47.3" customHeight="1" spans="1:10">
      <c r="A76" s="53" t="s">
        <v>326</v>
      </c>
      <c r="B76" s="54" t="s">
        <v>553</v>
      </c>
      <c r="C76" s="54" t="s">
        <v>388</v>
      </c>
      <c r="D76" s="54" t="s">
        <v>389</v>
      </c>
      <c r="E76" s="49" t="s">
        <v>562</v>
      </c>
      <c r="F76" s="54" t="s">
        <v>355</v>
      </c>
      <c r="G76" s="49" t="s">
        <v>391</v>
      </c>
      <c r="H76" s="54" t="s">
        <v>392</v>
      </c>
      <c r="I76" s="54" t="s">
        <v>351</v>
      </c>
      <c r="J76" s="55" t="s">
        <v>563</v>
      </c>
    </row>
    <row r="77" ht="47.3" customHeight="1" spans="1:10">
      <c r="A77" s="53" t="s">
        <v>308</v>
      </c>
      <c r="B77" s="54" t="s">
        <v>564</v>
      </c>
      <c r="C77" s="54" t="s">
        <v>345</v>
      </c>
      <c r="D77" s="54" t="s">
        <v>346</v>
      </c>
      <c r="E77" s="49" t="s">
        <v>565</v>
      </c>
      <c r="F77" s="54" t="s">
        <v>348</v>
      </c>
      <c r="G77" s="49" t="s">
        <v>409</v>
      </c>
      <c r="H77" s="54" t="s">
        <v>392</v>
      </c>
      <c r="I77" s="54" t="s">
        <v>351</v>
      </c>
      <c r="J77" s="55" t="s">
        <v>566</v>
      </c>
    </row>
    <row r="78" ht="47.3" customHeight="1" spans="1:10">
      <c r="A78" s="53" t="s">
        <v>308</v>
      </c>
      <c r="B78" s="54" t="s">
        <v>564</v>
      </c>
      <c r="C78" s="54" t="s">
        <v>345</v>
      </c>
      <c r="D78" s="54" t="s">
        <v>407</v>
      </c>
      <c r="E78" s="49" t="s">
        <v>567</v>
      </c>
      <c r="F78" s="54" t="s">
        <v>348</v>
      </c>
      <c r="G78" s="49" t="s">
        <v>409</v>
      </c>
      <c r="H78" s="54" t="s">
        <v>392</v>
      </c>
      <c r="I78" s="54" t="s">
        <v>351</v>
      </c>
      <c r="J78" s="55" t="s">
        <v>568</v>
      </c>
    </row>
    <row r="79" ht="47.3" customHeight="1" spans="1:10">
      <c r="A79" s="53" t="s">
        <v>308</v>
      </c>
      <c r="B79" s="54" t="s">
        <v>564</v>
      </c>
      <c r="C79" s="54" t="s">
        <v>345</v>
      </c>
      <c r="D79" s="54" t="s">
        <v>488</v>
      </c>
      <c r="E79" s="49" t="s">
        <v>569</v>
      </c>
      <c r="F79" s="54" t="s">
        <v>348</v>
      </c>
      <c r="G79" s="49" t="s">
        <v>409</v>
      </c>
      <c r="H79" s="54" t="s">
        <v>392</v>
      </c>
      <c r="I79" s="54" t="s">
        <v>351</v>
      </c>
      <c r="J79" s="55" t="s">
        <v>570</v>
      </c>
    </row>
    <row r="80" ht="47.3" customHeight="1" spans="1:10">
      <c r="A80" s="53" t="s">
        <v>308</v>
      </c>
      <c r="B80" s="54" t="s">
        <v>564</v>
      </c>
      <c r="C80" s="54" t="s">
        <v>382</v>
      </c>
      <c r="D80" s="54" t="s">
        <v>478</v>
      </c>
      <c r="E80" s="49" t="s">
        <v>571</v>
      </c>
      <c r="F80" s="54" t="s">
        <v>348</v>
      </c>
      <c r="G80" s="49" t="s">
        <v>409</v>
      </c>
      <c r="H80" s="54" t="s">
        <v>392</v>
      </c>
      <c r="I80" s="54" t="s">
        <v>351</v>
      </c>
      <c r="J80" s="55" t="s">
        <v>570</v>
      </c>
    </row>
    <row r="81" ht="47.3" customHeight="1" spans="1:10">
      <c r="A81" s="53" t="s">
        <v>308</v>
      </c>
      <c r="B81" s="54" t="s">
        <v>564</v>
      </c>
      <c r="C81" s="54" t="s">
        <v>544</v>
      </c>
      <c r="D81" s="54" t="s">
        <v>545</v>
      </c>
      <c r="E81" s="49" t="s">
        <v>572</v>
      </c>
      <c r="F81" s="54" t="s">
        <v>348</v>
      </c>
      <c r="G81" s="49" t="s">
        <v>572</v>
      </c>
      <c r="H81" s="54"/>
      <c r="I81" s="54" t="s">
        <v>500</v>
      </c>
      <c r="J81" s="55" t="s">
        <v>573</v>
      </c>
    </row>
    <row r="82" ht="47.3" customHeight="1" spans="1:10">
      <c r="A82" s="53" t="s">
        <v>283</v>
      </c>
      <c r="B82" s="54" t="s">
        <v>574</v>
      </c>
      <c r="C82" s="54" t="s">
        <v>345</v>
      </c>
      <c r="D82" s="54" t="s">
        <v>346</v>
      </c>
      <c r="E82" s="49" t="s">
        <v>575</v>
      </c>
      <c r="F82" s="54" t="s">
        <v>355</v>
      </c>
      <c r="G82" s="49" t="s">
        <v>143</v>
      </c>
      <c r="H82" s="54" t="s">
        <v>372</v>
      </c>
      <c r="I82" s="54" t="s">
        <v>351</v>
      </c>
      <c r="J82" s="55" t="s">
        <v>576</v>
      </c>
    </row>
    <row r="83" ht="47.3" customHeight="1" spans="1:10">
      <c r="A83" s="53" t="s">
        <v>283</v>
      </c>
      <c r="B83" s="54" t="s">
        <v>577</v>
      </c>
      <c r="C83" s="54" t="s">
        <v>345</v>
      </c>
      <c r="D83" s="54" t="s">
        <v>407</v>
      </c>
      <c r="E83" s="49" t="s">
        <v>578</v>
      </c>
      <c r="F83" s="54" t="s">
        <v>355</v>
      </c>
      <c r="G83" s="49" t="s">
        <v>579</v>
      </c>
      <c r="H83" s="54" t="s">
        <v>580</v>
      </c>
      <c r="I83" s="54" t="s">
        <v>351</v>
      </c>
      <c r="J83" s="55" t="s">
        <v>581</v>
      </c>
    </row>
    <row r="84" ht="47.3" customHeight="1" spans="1:10">
      <c r="A84" s="53" t="s">
        <v>283</v>
      </c>
      <c r="B84" s="54" t="s">
        <v>577</v>
      </c>
      <c r="C84" s="54" t="s">
        <v>382</v>
      </c>
      <c r="D84" s="54" t="s">
        <v>411</v>
      </c>
      <c r="E84" s="49" t="s">
        <v>582</v>
      </c>
      <c r="F84" s="54" t="s">
        <v>355</v>
      </c>
      <c r="G84" s="49" t="s">
        <v>583</v>
      </c>
      <c r="H84" s="54" t="s">
        <v>547</v>
      </c>
      <c r="I84" s="54" t="s">
        <v>351</v>
      </c>
      <c r="J84" s="55" t="s">
        <v>584</v>
      </c>
    </row>
    <row r="85" ht="47.3" customHeight="1" spans="1:10">
      <c r="A85" s="53" t="s">
        <v>283</v>
      </c>
      <c r="B85" s="54" t="s">
        <v>577</v>
      </c>
      <c r="C85" s="54" t="s">
        <v>382</v>
      </c>
      <c r="D85" s="54" t="s">
        <v>383</v>
      </c>
      <c r="E85" s="49" t="s">
        <v>585</v>
      </c>
      <c r="F85" s="54" t="s">
        <v>355</v>
      </c>
      <c r="G85" s="49" t="s">
        <v>400</v>
      </c>
      <c r="H85" s="54" t="s">
        <v>397</v>
      </c>
      <c r="I85" s="54" t="s">
        <v>351</v>
      </c>
      <c r="J85" s="55" t="s">
        <v>586</v>
      </c>
    </row>
    <row r="86" ht="47.3" customHeight="1" spans="1:10">
      <c r="A86" s="53" t="s">
        <v>283</v>
      </c>
      <c r="B86" s="54" t="s">
        <v>577</v>
      </c>
      <c r="C86" s="54" t="s">
        <v>382</v>
      </c>
      <c r="D86" s="54" t="s">
        <v>383</v>
      </c>
      <c r="E86" s="49" t="s">
        <v>587</v>
      </c>
      <c r="F86" s="54" t="s">
        <v>355</v>
      </c>
      <c r="G86" s="49" t="s">
        <v>409</v>
      </c>
      <c r="H86" s="54" t="s">
        <v>372</v>
      </c>
      <c r="I86" s="54" t="s">
        <v>351</v>
      </c>
      <c r="J86" s="55" t="s">
        <v>588</v>
      </c>
    </row>
    <row r="87" ht="47.3" customHeight="1" spans="1:10">
      <c r="A87" s="53" t="s">
        <v>283</v>
      </c>
      <c r="B87" s="54" t="s">
        <v>577</v>
      </c>
      <c r="C87" s="54" t="s">
        <v>388</v>
      </c>
      <c r="D87" s="54" t="s">
        <v>389</v>
      </c>
      <c r="E87" s="49" t="s">
        <v>589</v>
      </c>
      <c r="F87" s="54" t="s">
        <v>355</v>
      </c>
      <c r="G87" s="49" t="s">
        <v>391</v>
      </c>
      <c r="H87" s="54" t="s">
        <v>392</v>
      </c>
      <c r="I87" s="54" t="s">
        <v>351</v>
      </c>
      <c r="J87" s="55" t="s">
        <v>590</v>
      </c>
    </row>
    <row r="88" ht="47.3" customHeight="1" spans="1:10">
      <c r="A88" s="53" t="s">
        <v>294</v>
      </c>
      <c r="B88" s="54" t="s">
        <v>591</v>
      </c>
      <c r="C88" s="54" t="s">
        <v>345</v>
      </c>
      <c r="D88" s="54" t="s">
        <v>346</v>
      </c>
      <c r="E88" s="49" t="s">
        <v>592</v>
      </c>
      <c r="F88" s="54" t="s">
        <v>355</v>
      </c>
      <c r="G88" s="49" t="s">
        <v>375</v>
      </c>
      <c r="H88" s="54" t="s">
        <v>461</v>
      </c>
      <c r="I88" s="54" t="s">
        <v>351</v>
      </c>
      <c r="J88" s="55" t="s">
        <v>593</v>
      </c>
    </row>
    <row r="89" ht="47.3" customHeight="1" spans="1:10">
      <c r="A89" s="53" t="s">
        <v>294</v>
      </c>
      <c r="B89" s="54" t="s">
        <v>591</v>
      </c>
      <c r="C89" s="54" t="s">
        <v>382</v>
      </c>
      <c r="D89" s="54" t="s">
        <v>478</v>
      </c>
      <c r="E89" s="49" t="s">
        <v>594</v>
      </c>
      <c r="F89" s="54" t="s">
        <v>355</v>
      </c>
      <c r="G89" s="49" t="s">
        <v>595</v>
      </c>
      <c r="H89" s="54" t="s">
        <v>480</v>
      </c>
      <c r="I89" s="54" t="s">
        <v>351</v>
      </c>
      <c r="J89" s="55" t="s">
        <v>596</v>
      </c>
    </row>
    <row r="90" ht="47.3" customHeight="1" spans="1:10">
      <c r="A90" s="53" t="s">
        <v>294</v>
      </c>
      <c r="B90" s="54" t="s">
        <v>591</v>
      </c>
      <c r="C90" s="54" t="s">
        <v>388</v>
      </c>
      <c r="D90" s="54" t="s">
        <v>389</v>
      </c>
      <c r="E90" s="49" t="s">
        <v>597</v>
      </c>
      <c r="F90" s="54" t="s">
        <v>355</v>
      </c>
      <c r="G90" s="49" t="s">
        <v>391</v>
      </c>
      <c r="H90" s="54" t="s">
        <v>392</v>
      </c>
      <c r="I90" s="54" t="s">
        <v>351</v>
      </c>
      <c r="J90" s="55" t="s">
        <v>598</v>
      </c>
    </row>
    <row r="91" ht="47.3" customHeight="1" spans="1:10">
      <c r="A91" s="53" t="s">
        <v>285</v>
      </c>
      <c r="B91" s="54" t="s">
        <v>599</v>
      </c>
      <c r="C91" s="54" t="s">
        <v>345</v>
      </c>
      <c r="D91" s="54" t="s">
        <v>346</v>
      </c>
      <c r="E91" s="49" t="s">
        <v>600</v>
      </c>
      <c r="F91" s="54" t="s">
        <v>355</v>
      </c>
      <c r="G91" s="49" t="s">
        <v>391</v>
      </c>
      <c r="H91" s="54" t="s">
        <v>392</v>
      </c>
      <c r="I91" s="54" t="s">
        <v>351</v>
      </c>
      <c r="J91" s="55" t="s">
        <v>601</v>
      </c>
    </row>
    <row r="92" ht="47.3" customHeight="1" spans="1:10">
      <c r="A92" s="53" t="s">
        <v>285</v>
      </c>
      <c r="B92" s="54" t="s">
        <v>599</v>
      </c>
      <c r="C92" s="54" t="s">
        <v>345</v>
      </c>
      <c r="D92" s="54" t="s">
        <v>346</v>
      </c>
      <c r="E92" s="49" t="s">
        <v>602</v>
      </c>
      <c r="F92" s="54" t="s">
        <v>348</v>
      </c>
      <c r="G92" s="49" t="s">
        <v>603</v>
      </c>
      <c r="H92" s="54" t="s">
        <v>392</v>
      </c>
      <c r="I92" s="54" t="s">
        <v>351</v>
      </c>
      <c r="J92" s="55" t="s">
        <v>604</v>
      </c>
    </row>
    <row r="93" ht="47.3" customHeight="1" spans="1:10">
      <c r="A93" s="53" t="s">
        <v>285</v>
      </c>
      <c r="B93" s="54" t="s">
        <v>599</v>
      </c>
      <c r="C93" s="54" t="s">
        <v>345</v>
      </c>
      <c r="D93" s="54" t="s">
        <v>407</v>
      </c>
      <c r="E93" s="49" t="s">
        <v>605</v>
      </c>
      <c r="F93" s="54" t="s">
        <v>539</v>
      </c>
      <c r="G93" s="49" t="s">
        <v>143</v>
      </c>
      <c r="H93" s="54" t="s">
        <v>392</v>
      </c>
      <c r="I93" s="54" t="s">
        <v>351</v>
      </c>
      <c r="J93" s="55" t="s">
        <v>606</v>
      </c>
    </row>
    <row r="94" ht="47.3" customHeight="1" spans="1:10">
      <c r="A94" s="53" t="s">
        <v>285</v>
      </c>
      <c r="B94" s="54" t="s">
        <v>599</v>
      </c>
      <c r="C94" s="54" t="s">
        <v>345</v>
      </c>
      <c r="D94" s="54" t="s">
        <v>407</v>
      </c>
      <c r="E94" s="49" t="s">
        <v>607</v>
      </c>
      <c r="F94" s="54" t="s">
        <v>355</v>
      </c>
      <c r="G94" s="49" t="s">
        <v>145</v>
      </c>
      <c r="H94" s="54" t="s">
        <v>392</v>
      </c>
      <c r="I94" s="54" t="s">
        <v>351</v>
      </c>
      <c r="J94" s="55" t="s">
        <v>608</v>
      </c>
    </row>
    <row r="95" ht="47.3" customHeight="1" spans="1:10">
      <c r="A95" s="53" t="s">
        <v>285</v>
      </c>
      <c r="B95" s="54" t="s">
        <v>599</v>
      </c>
      <c r="C95" s="54" t="s">
        <v>345</v>
      </c>
      <c r="D95" s="54" t="s">
        <v>407</v>
      </c>
      <c r="E95" s="49" t="s">
        <v>609</v>
      </c>
      <c r="F95" s="54" t="s">
        <v>610</v>
      </c>
      <c r="G95" s="49" t="s">
        <v>409</v>
      </c>
      <c r="H95" s="54" t="s">
        <v>392</v>
      </c>
      <c r="I95" s="54" t="s">
        <v>351</v>
      </c>
      <c r="J95" s="55" t="s">
        <v>611</v>
      </c>
    </row>
    <row r="96" ht="47.3" customHeight="1" spans="1:10">
      <c r="A96" s="53" t="s">
        <v>285</v>
      </c>
      <c r="B96" s="54" t="s">
        <v>599</v>
      </c>
      <c r="C96" s="54" t="s">
        <v>345</v>
      </c>
      <c r="D96" s="54" t="s">
        <v>407</v>
      </c>
      <c r="E96" s="49" t="s">
        <v>612</v>
      </c>
      <c r="F96" s="54" t="s">
        <v>613</v>
      </c>
      <c r="G96" s="49" t="s">
        <v>385</v>
      </c>
      <c r="H96" s="54" t="s">
        <v>392</v>
      </c>
      <c r="I96" s="54" t="s">
        <v>351</v>
      </c>
      <c r="J96" s="55" t="s">
        <v>614</v>
      </c>
    </row>
    <row r="97" ht="58" customHeight="1" spans="1:10">
      <c r="A97" s="53" t="s">
        <v>285</v>
      </c>
      <c r="B97" s="54" t="s">
        <v>599</v>
      </c>
      <c r="C97" s="54" t="s">
        <v>345</v>
      </c>
      <c r="D97" s="54" t="s">
        <v>407</v>
      </c>
      <c r="E97" s="49" t="s">
        <v>615</v>
      </c>
      <c r="F97" s="54" t="s">
        <v>348</v>
      </c>
      <c r="G97" s="49" t="s">
        <v>385</v>
      </c>
      <c r="H97" s="54" t="s">
        <v>547</v>
      </c>
      <c r="I97" s="54" t="s">
        <v>351</v>
      </c>
      <c r="J97" s="55" t="s">
        <v>616</v>
      </c>
    </row>
    <row r="98" ht="56" customHeight="1" spans="1:10">
      <c r="A98" s="53" t="s">
        <v>285</v>
      </c>
      <c r="B98" s="54" t="s">
        <v>599</v>
      </c>
      <c r="C98" s="54" t="s">
        <v>345</v>
      </c>
      <c r="D98" s="54" t="s">
        <v>407</v>
      </c>
      <c r="E98" s="49" t="s">
        <v>617</v>
      </c>
      <c r="F98" s="54" t="s">
        <v>348</v>
      </c>
      <c r="G98" s="49" t="s">
        <v>385</v>
      </c>
      <c r="H98" s="54" t="s">
        <v>547</v>
      </c>
      <c r="I98" s="54" t="s">
        <v>351</v>
      </c>
      <c r="J98" s="55" t="s">
        <v>616</v>
      </c>
    </row>
    <row r="99" ht="47.3" customHeight="1" spans="1:10">
      <c r="A99" s="53" t="s">
        <v>285</v>
      </c>
      <c r="B99" s="54" t="s">
        <v>599</v>
      </c>
      <c r="C99" s="54" t="s">
        <v>345</v>
      </c>
      <c r="D99" s="54" t="s">
        <v>407</v>
      </c>
      <c r="E99" s="49" t="s">
        <v>618</v>
      </c>
      <c r="F99" s="54" t="s">
        <v>348</v>
      </c>
      <c r="G99" s="49" t="s">
        <v>619</v>
      </c>
      <c r="H99" s="54" t="s">
        <v>392</v>
      </c>
      <c r="I99" s="54" t="s">
        <v>351</v>
      </c>
      <c r="J99" s="55" t="s">
        <v>620</v>
      </c>
    </row>
    <row r="100" ht="72" customHeight="1" spans="1:10">
      <c r="A100" s="53" t="s">
        <v>285</v>
      </c>
      <c r="B100" s="54" t="s">
        <v>599</v>
      </c>
      <c r="C100" s="54" t="s">
        <v>345</v>
      </c>
      <c r="D100" s="54" t="s">
        <v>488</v>
      </c>
      <c r="E100" s="49" t="s">
        <v>621</v>
      </c>
      <c r="F100" s="54" t="s">
        <v>348</v>
      </c>
      <c r="G100" s="49" t="s">
        <v>409</v>
      </c>
      <c r="H100" s="54" t="s">
        <v>392</v>
      </c>
      <c r="I100" s="54" t="s">
        <v>351</v>
      </c>
      <c r="J100" s="55" t="s">
        <v>622</v>
      </c>
    </row>
    <row r="101" ht="47.3" customHeight="1" spans="1:10">
      <c r="A101" s="53" t="s">
        <v>285</v>
      </c>
      <c r="B101" s="54" t="s">
        <v>599</v>
      </c>
      <c r="C101" s="54" t="s">
        <v>382</v>
      </c>
      <c r="D101" s="54" t="s">
        <v>411</v>
      </c>
      <c r="E101" s="49" t="s">
        <v>623</v>
      </c>
      <c r="F101" s="54" t="s">
        <v>355</v>
      </c>
      <c r="G101" s="49" t="s">
        <v>624</v>
      </c>
      <c r="H101" s="54" t="s">
        <v>392</v>
      </c>
      <c r="I101" s="54" t="s">
        <v>351</v>
      </c>
      <c r="J101" s="55" t="s">
        <v>625</v>
      </c>
    </row>
    <row r="102" ht="47.3" customHeight="1" spans="1:10">
      <c r="A102" s="53" t="s">
        <v>285</v>
      </c>
      <c r="B102" s="54" t="s">
        <v>599</v>
      </c>
      <c r="C102" s="54" t="s">
        <v>382</v>
      </c>
      <c r="D102" s="54" t="s">
        <v>411</v>
      </c>
      <c r="E102" s="49" t="s">
        <v>626</v>
      </c>
      <c r="F102" s="54" t="s">
        <v>348</v>
      </c>
      <c r="G102" s="49" t="s">
        <v>409</v>
      </c>
      <c r="H102" s="54" t="s">
        <v>392</v>
      </c>
      <c r="I102" s="54" t="s">
        <v>351</v>
      </c>
      <c r="J102" s="55" t="s">
        <v>627</v>
      </c>
    </row>
    <row r="103" ht="47.3" customHeight="1" spans="1:10">
      <c r="A103" s="53" t="s">
        <v>285</v>
      </c>
      <c r="B103" s="54" t="s">
        <v>599</v>
      </c>
      <c r="C103" s="54" t="s">
        <v>382</v>
      </c>
      <c r="D103" s="54" t="s">
        <v>383</v>
      </c>
      <c r="E103" s="49" t="s">
        <v>628</v>
      </c>
      <c r="F103" s="54" t="s">
        <v>539</v>
      </c>
      <c r="G103" s="49" t="s">
        <v>629</v>
      </c>
      <c r="H103" s="54" t="s">
        <v>392</v>
      </c>
      <c r="I103" s="54" t="s">
        <v>351</v>
      </c>
      <c r="J103" s="55" t="s">
        <v>630</v>
      </c>
    </row>
    <row r="104" ht="47.3" customHeight="1" spans="1:10">
      <c r="A104" s="53" t="s">
        <v>285</v>
      </c>
      <c r="B104" s="54" t="s">
        <v>599</v>
      </c>
      <c r="C104" s="54" t="s">
        <v>382</v>
      </c>
      <c r="D104" s="54" t="s">
        <v>383</v>
      </c>
      <c r="E104" s="49" t="s">
        <v>631</v>
      </c>
      <c r="F104" s="54" t="s">
        <v>539</v>
      </c>
      <c r="G104" s="49" t="s">
        <v>632</v>
      </c>
      <c r="H104" s="54" t="s">
        <v>392</v>
      </c>
      <c r="I104" s="54" t="s">
        <v>351</v>
      </c>
      <c r="J104" s="55" t="s">
        <v>630</v>
      </c>
    </row>
    <row r="105" ht="47.3" customHeight="1" spans="1:10">
      <c r="A105" s="53" t="s">
        <v>285</v>
      </c>
      <c r="B105" s="54" t="s">
        <v>599</v>
      </c>
      <c r="C105" s="54" t="s">
        <v>382</v>
      </c>
      <c r="D105" s="54" t="s">
        <v>383</v>
      </c>
      <c r="E105" s="49" t="s">
        <v>633</v>
      </c>
      <c r="F105" s="54" t="s">
        <v>348</v>
      </c>
      <c r="G105" s="49" t="s">
        <v>385</v>
      </c>
      <c r="H105" s="54" t="s">
        <v>392</v>
      </c>
      <c r="I105" s="54" t="s">
        <v>351</v>
      </c>
      <c r="J105" s="55" t="s">
        <v>630</v>
      </c>
    </row>
    <row r="106" ht="47.3" customHeight="1" spans="1:10">
      <c r="A106" s="53" t="s">
        <v>285</v>
      </c>
      <c r="B106" s="54" t="s">
        <v>599</v>
      </c>
      <c r="C106" s="54" t="s">
        <v>382</v>
      </c>
      <c r="D106" s="54" t="s">
        <v>383</v>
      </c>
      <c r="E106" s="49" t="s">
        <v>634</v>
      </c>
      <c r="F106" s="54" t="s">
        <v>539</v>
      </c>
      <c r="G106" s="49" t="s">
        <v>635</v>
      </c>
      <c r="H106" s="54" t="s">
        <v>392</v>
      </c>
      <c r="I106" s="54" t="s">
        <v>351</v>
      </c>
      <c r="J106" s="55" t="s">
        <v>630</v>
      </c>
    </row>
    <row r="107" ht="47.3" customHeight="1" spans="1:10">
      <c r="A107" s="53" t="s">
        <v>285</v>
      </c>
      <c r="B107" s="54" t="s">
        <v>599</v>
      </c>
      <c r="C107" s="54" t="s">
        <v>382</v>
      </c>
      <c r="D107" s="54" t="s">
        <v>383</v>
      </c>
      <c r="E107" s="49" t="s">
        <v>636</v>
      </c>
      <c r="F107" s="54" t="s">
        <v>348</v>
      </c>
      <c r="G107" s="49" t="s">
        <v>637</v>
      </c>
      <c r="H107" s="54"/>
      <c r="I107" s="54" t="s">
        <v>500</v>
      </c>
      <c r="J107" s="55" t="s">
        <v>638</v>
      </c>
    </row>
    <row r="108" ht="90" customHeight="1" spans="1:10">
      <c r="A108" s="53" t="s">
        <v>285</v>
      </c>
      <c r="B108" s="54" t="s">
        <v>599</v>
      </c>
      <c r="C108" s="54" t="s">
        <v>382</v>
      </c>
      <c r="D108" s="54" t="s">
        <v>383</v>
      </c>
      <c r="E108" s="49" t="s">
        <v>639</v>
      </c>
      <c r="F108" s="54" t="s">
        <v>348</v>
      </c>
      <c r="G108" s="49" t="s">
        <v>385</v>
      </c>
      <c r="H108" s="54" t="s">
        <v>386</v>
      </c>
      <c r="I108" s="54" t="s">
        <v>351</v>
      </c>
      <c r="J108" s="55" t="s">
        <v>640</v>
      </c>
    </row>
    <row r="109" ht="47.3" customHeight="1" spans="1:10">
      <c r="A109" s="53" t="s">
        <v>285</v>
      </c>
      <c r="B109" s="54" t="s">
        <v>599</v>
      </c>
      <c r="C109" s="54" t="s">
        <v>388</v>
      </c>
      <c r="D109" s="54" t="s">
        <v>389</v>
      </c>
      <c r="E109" s="49" t="s">
        <v>641</v>
      </c>
      <c r="F109" s="54" t="s">
        <v>355</v>
      </c>
      <c r="G109" s="49" t="s">
        <v>391</v>
      </c>
      <c r="H109" s="54" t="s">
        <v>392</v>
      </c>
      <c r="I109" s="54" t="s">
        <v>351</v>
      </c>
      <c r="J109" s="55" t="s">
        <v>642</v>
      </c>
    </row>
    <row r="110" ht="47.3" customHeight="1" spans="1:10">
      <c r="A110" s="53" t="s">
        <v>324</v>
      </c>
      <c r="B110" s="54" t="s">
        <v>643</v>
      </c>
      <c r="C110" s="54" t="s">
        <v>345</v>
      </c>
      <c r="D110" s="54" t="s">
        <v>346</v>
      </c>
      <c r="E110" s="49" t="s">
        <v>644</v>
      </c>
      <c r="F110" s="54" t="s">
        <v>348</v>
      </c>
      <c r="G110" s="49" t="s">
        <v>144</v>
      </c>
      <c r="H110" s="54" t="s">
        <v>397</v>
      </c>
      <c r="I110" s="54" t="s">
        <v>351</v>
      </c>
      <c r="J110" s="55" t="s">
        <v>645</v>
      </c>
    </row>
    <row r="111" ht="47.3" customHeight="1" spans="1:10">
      <c r="A111" s="53" t="s">
        <v>324</v>
      </c>
      <c r="B111" s="54" t="s">
        <v>643</v>
      </c>
      <c r="C111" s="54" t="s">
        <v>345</v>
      </c>
      <c r="D111" s="54" t="s">
        <v>346</v>
      </c>
      <c r="E111" s="49" t="s">
        <v>646</v>
      </c>
      <c r="F111" s="54" t="s">
        <v>355</v>
      </c>
      <c r="G111" s="49" t="s">
        <v>142</v>
      </c>
      <c r="H111" s="54" t="s">
        <v>647</v>
      </c>
      <c r="I111" s="54" t="s">
        <v>351</v>
      </c>
      <c r="J111" s="55" t="s">
        <v>648</v>
      </c>
    </row>
    <row r="112" ht="47.3" customHeight="1" spans="1:10">
      <c r="A112" s="53" t="s">
        <v>324</v>
      </c>
      <c r="B112" s="54" t="s">
        <v>643</v>
      </c>
      <c r="C112" s="54" t="s">
        <v>345</v>
      </c>
      <c r="D112" s="54" t="s">
        <v>407</v>
      </c>
      <c r="E112" s="49" t="s">
        <v>649</v>
      </c>
      <c r="F112" s="54" t="s">
        <v>355</v>
      </c>
      <c r="G112" s="49" t="s">
        <v>650</v>
      </c>
      <c r="H112" s="54" t="s">
        <v>392</v>
      </c>
      <c r="I112" s="54" t="s">
        <v>351</v>
      </c>
      <c r="J112" s="55" t="s">
        <v>651</v>
      </c>
    </row>
    <row r="113" ht="47.3" customHeight="1" spans="1:10">
      <c r="A113" s="53" t="s">
        <v>324</v>
      </c>
      <c r="B113" s="54" t="s">
        <v>643</v>
      </c>
      <c r="C113" s="54" t="s">
        <v>382</v>
      </c>
      <c r="D113" s="54" t="s">
        <v>383</v>
      </c>
      <c r="E113" s="49" t="s">
        <v>652</v>
      </c>
      <c r="F113" s="54" t="s">
        <v>348</v>
      </c>
      <c r="G113" s="49" t="s">
        <v>385</v>
      </c>
      <c r="H113" s="54" t="s">
        <v>372</v>
      </c>
      <c r="I113" s="54" t="s">
        <v>351</v>
      </c>
      <c r="J113" s="55" t="s">
        <v>653</v>
      </c>
    </row>
    <row r="114" ht="47.3" customHeight="1" spans="1:10">
      <c r="A114" s="53" t="s">
        <v>324</v>
      </c>
      <c r="B114" s="54" t="s">
        <v>643</v>
      </c>
      <c r="C114" s="54" t="s">
        <v>388</v>
      </c>
      <c r="D114" s="54" t="s">
        <v>389</v>
      </c>
      <c r="E114" s="49" t="s">
        <v>654</v>
      </c>
      <c r="F114" s="54" t="s">
        <v>355</v>
      </c>
      <c r="G114" s="49" t="s">
        <v>391</v>
      </c>
      <c r="H114" s="54" t="s">
        <v>392</v>
      </c>
      <c r="I114" s="54" t="s">
        <v>351</v>
      </c>
      <c r="J114" s="55" t="s">
        <v>655</v>
      </c>
    </row>
    <row r="115" ht="47.3" customHeight="1" spans="1:10">
      <c r="A115" s="53" t="s">
        <v>273</v>
      </c>
      <c r="B115" s="54" t="s">
        <v>656</v>
      </c>
      <c r="C115" s="54" t="s">
        <v>345</v>
      </c>
      <c r="D115" s="54" t="s">
        <v>346</v>
      </c>
      <c r="E115" s="49" t="s">
        <v>657</v>
      </c>
      <c r="F115" s="54" t="s">
        <v>355</v>
      </c>
      <c r="G115" s="49" t="s">
        <v>528</v>
      </c>
      <c r="H115" s="54" t="s">
        <v>372</v>
      </c>
      <c r="I115" s="54" t="s">
        <v>351</v>
      </c>
      <c r="J115" s="55" t="s">
        <v>658</v>
      </c>
    </row>
    <row r="116" ht="47.3" customHeight="1" spans="1:10">
      <c r="A116" s="53" t="s">
        <v>273</v>
      </c>
      <c r="B116" s="54" t="s">
        <v>659</v>
      </c>
      <c r="C116" s="54" t="s">
        <v>345</v>
      </c>
      <c r="D116" s="54" t="s">
        <v>346</v>
      </c>
      <c r="E116" s="49" t="s">
        <v>660</v>
      </c>
      <c r="F116" s="54" t="s">
        <v>355</v>
      </c>
      <c r="G116" s="49" t="s">
        <v>661</v>
      </c>
      <c r="H116" s="54" t="s">
        <v>372</v>
      </c>
      <c r="I116" s="54" t="s">
        <v>351</v>
      </c>
      <c r="J116" s="55" t="s">
        <v>662</v>
      </c>
    </row>
    <row r="117" ht="47.3" customHeight="1" spans="1:10">
      <c r="A117" s="53" t="s">
        <v>273</v>
      </c>
      <c r="B117" s="54" t="s">
        <v>659</v>
      </c>
      <c r="C117" s="54" t="s">
        <v>345</v>
      </c>
      <c r="D117" s="54" t="s">
        <v>407</v>
      </c>
      <c r="E117" s="49" t="s">
        <v>663</v>
      </c>
      <c r="F117" s="54" t="s">
        <v>355</v>
      </c>
      <c r="G117" s="49" t="s">
        <v>486</v>
      </c>
      <c r="H117" s="54" t="s">
        <v>392</v>
      </c>
      <c r="I117" s="54" t="s">
        <v>351</v>
      </c>
      <c r="J117" s="55" t="s">
        <v>664</v>
      </c>
    </row>
    <row r="118" ht="47.3" customHeight="1" spans="1:10">
      <c r="A118" s="53" t="s">
        <v>273</v>
      </c>
      <c r="B118" s="54" t="s">
        <v>659</v>
      </c>
      <c r="C118" s="54" t="s">
        <v>382</v>
      </c>
      <c r="D118" s="54" t="s">
        <v>383</v>
      </c>
      <c r="E118" s="49" t="s">
        <v>665</v>
      </c>
      <c r="F118" s="54" t="s">
        <v>348</v>
      </c>
      <c r="G118" s="49" t="s">
        <v>409</v>
      </c>
      <c r="H118" s="54" t="s">
        <v>392</v>
      </c>
      <c r="I118" s="54" t="s">
        <v>351</v>
      </c>
      <c r="J118" s="55" t="s">
        <v>666</v>
      </c>
    </row>
    <row r="119" ht="47.3" customHeight="1" spans="1:10">
      <c r="A119" s="53" t="s">
        <v>273</v>
      </c>
      <c r="B119" s="54" t="s">
        <v>659</v>
      </c>
      <c r="C119" s="54" t="s">
        <v>382</v>
      </c>
      <c r="D119" s="54" t="s">
        <v>383</v>
      </c>
      <c r="E119" s="49" t="s">
        <v>667</v>
      </c>
      <c r="F119" s="54" t="s">
        <v>348</v>
      </c>
      <c r="G119" s="49" t="s">
        <v>409</v>
      </c>
      <c r="H119" s="54" t="s">
        <v>392</v>
      </c>
      <c r="I119" s="54" t="s">
        <v>351</v>
      </c>
      <c r="J119" s="55" t="s">
        <v>668</v>
      </c>
    </row>
    <row r="120" ht="47.3" customHeight="1" spans="1:10">
      <c r="A120" s="53" t="s">
        <v>273</v>
      </c>
      <c r="B120" s="54" t="s">
        <v>659</v>
      </c>
      <c r="C120" s="54" t="s">
        <v>388</v>
      </c>
      <c r="D120" s="54" t="s">
        <v>389</v>
      </c>
      <c r="E120" s="49" t="s">
        <v>669</v>
      </c>
      <c r="F120" s="54" t="s">
        <v>355</v>
      </c>
      <c r="G120" s="49" t="s">
        <v>391</v>
      </c>
      <c r="H120" s="54" t="s">
        <v>392</v>
      </c>
      <c r="I120" s="54" t="s">
        <v>351</v>
      </c>
      <c r="J120" s="55" t="s">
        <v>670</v>
      </c>
    </row>
    <row r="121" ht="47.3" customHeight="1" spans="1:10">
      <c r="A121" s="53" t="s">
        <v>275</v>
      </c>
      <c r="B121" s="54" t="s">
        <v>671</v>
      </c>
      <c r="C121" s="54" t="s">
        <v>345</v>
      </c>
      <c r="D121" s="54" t="s">
        <v>346</v>
      </c>
      <c r="E121" s="49" t="s">
        <v>672</v>
      </c>
      <c r="F121" s="54" t="s">
        <v>355</v>
      </c>
      <c r="G121" s="49" t="s">
        <v>673</v>
      </c>
      <c r="H121" s="54" t="s">
        <v>350</v>
      </c>
      <c r="I121" s="54" t="s">
        <v>351</v>
      </c>
      <c r="J121" s="55" t="s">
        <v>674</v>
      </c>
    </row>
    <row r="122" ht="47.3" customHeight="1" spans="1:10">
      <c r="A122" s="53" t="s">
        <v>275</v>
      </c>
      <c r="B122" s="54" t="s">
        <v>675</v>
      </c>
      <c r="C122" s="54" t="s">
        <v>345</v>
      </c>
      <c r="D122" s="54" t="s">
        <v>346</v>
      </c>
      <c r="E122" s="49" t="s">
        <v>676</v>
      </c>
      <c r="F122" s="54" t="s">
        <v>355</v>
      </c>
      <c r="G122" s="49" t="s">
        <v>677</v>
      </c>
      <c r="H122" s="54" t="s">
        <v>350</v>
      </c>
      <c r="I122" s="54" t="s">
        <v>351</v>
      </c>
      <c r="J122" s="55" t="s">
        <v>678</v>
      </c>
    </row>
    <row r="123" ht="47.3" customHeight="1" spans="1:10">
      <c r="A123" s="53" t="s">
        <v>275</v>
      </c>
      <c r="B123" s="54" t="s">
        <v>675</v>
      </c>
      <c r="C123" s="54" t="s">
        <v>345</v>
      </c>
      <c r="D123" s="54" t="s">
        <v>346</v>
      </c>
      <c r="E123" s="49" t="s">
        <v>679</v>
      </c>
      <c r="F123" s="54" t="s">
        <v>355</v>
      </c>
      <c r="G123" s="49" t="s">
        <v>409</v>
      </c>
      <c r="H123" s="54" t="s">
        <v>401</v>
      </c>
      <c r="I123" s="54" t="s">
        <v>351</v>
      </c>
      <c r="J123" s="55" t="s">
        <v>680</v>
      </c>
    </row>
    <row r="124" ht="47.3" customHeight="1" spans="1:10">
      <c r="A124" s="53" t="s">
        <v>275</v>
      </c>
      <c r="B124" s="54" t="s">
        <v>675</v>
      </c>
      <c r="C124" s="54" t="s">
        <v>345</v>
      </c>
      <c r="D124" s="54" t="s">
        <v>346</v>
      </c>
      <c r="E124" s="49" t="s">
        <v>681</v>
      </c>
      <c r="F124" s="54" t="s">
        <v>355</v>
      </c>
      <c r="G124" s="49" t="s">
        <v>682</v>
      </c>
      <c r="H124" s="54" t="s">
        <v>683</v>
      </c>
      <c r="I124" s="54" t="s">
        <v>351</v>
      </c>
      <c r="J124" s="55" t="s">
        <v>684</v>
      </c>
    </row>
    <row r="125" ht="47.3" customHeight="1" spans="1:10">
      <c r="A125" s="53" t="s">
        <v>275</v>
      </c>
      <c r="B125" s="54" t="s">
        <v>675</v>
      </c>
      <c r="C125" s="54" t="s">
        <v>345</v>
      </c>
      <c r="D125" s="54" t="s">
        <v>346</v>
      </c>
      <c r="E125" s="49" t="s">
        <v>685</v>
      </c>
      <c r="F125" s="54" t="s">
        <v>348</v>
      </c>
      <c r="G125" s="49" t="s">
        <v>146</v>
      </c>
      <c r="H125" s="54" t="s">
        <v>372</v>
      </c>
      <c r="I125" s="54" t="s">
        <v>351</v>
      </c>
      <c r="J125" s="55" t="s">
        <v>686</v>
      </c>
    </row>
    <row r="126" ht="47.3" customHeight="1" spans="1:10">
      <c r="A126" s="53" t="s">
        <v>275</v>
      </c>
      <c r="B126" s="54" t="s">
        <v>675</v>
      </c>
      <c r="C126" s="54" t="s">
        <v>345</v>
      </c>
      <c r="D126" s="54" t="s">
        <v>346</v>
      </c>
      <c r="E126" s="49" t="s">
        <v>687</v>
      </c>
      <c r="F126" s="54" t="s">
        <v>355</v>
      </c>
      <c r="G126" s="49" t="s">
        <v>688</v>
      </c>
      <c r="H126" s="54" t="s">
        <v>380</v>
      </c>
      <c r="I126" s="54" t="s">
        <v>351</v>
      </c>
      <c r="J126" s="55" t="s">
        <v>689</v>
      </c>
    </row>
    <row r="127" ht="47.3" customHeight="1" spans="1:10">
      <c r="A127" s="53" t="s">
        <v>275</v>
      </c>
      <c r="B127" s="54" t="s">
        <v>675</v>
      </c>
      <c r="C127" s="54" t="s">
        <v>345</v>
      </c>
      <c r="D127" s="54" t="s">
        <v>346</v>
      </c>
      <c r="E127" s="49" t="s">
        <v>690</v>
      </c>
      <c r="F127" s="54" t="s">
        <v>355</v>
      </c>
      <c r="G127" s="49" t="s">
        <v>691</v>
      </c>
      <c r="H127" s="54" t="s">
        <v>692</v>
      </c>
      <c r="I127" s="54" t="s">
        <v>351</v>
      </c>
      <c r="J127" s="55" t="s">
        <v>693</v>
      </c>
    </row>
    <row r="128" ht="47.3" customHeight="1" spans="1:10">
      <c r="A128" s="53" t="s">
        <v>275</v>
      </c>
      <c r="B128" s="54" t="s">
        <v>675</v>
      </c>
      <c r="C128" s="54" t="s">
        <v>345</v>
      </c>
      <c r="D128" s="54" t="s">
        <v>407</v>
      </c>
      <c r="E128" s="49" t="s">
        <v>694</v>
      </c>
      <c r="F128" s="54" t="s">
        <v>355</v>
      </c>
      <c r="G128" s="49" t="s">
        <v>523</v>
      </c>
      <c r="H128" s="54" t="s">
        <v>392</v>
      </c>
      <c r="I128" s="54" t="s">
        <v>351</v>
      </c>
      <c r="J128" s="55" t="s">
        <v>695</v>
      </c>
    </row>
    <row r="129" ht="47.3" customHeight="1" spans="1:10">
      <c r="A129" s="53" t="s">
        <v>275</v>
      </c>
      <c r="B129" s="54" t="s">
        <v>675</v>
      </c>
      <c r="C129" s="54" t="s">
        <v>345</v>
      </c>
      <c r="D129" s="54" t="s">
        <v>407</v>
      </c>
      <c r="E129" s="49" t="s">
        <v>696</v>
      </c>
      <c r="F129" s="54" t="s">
        <v>355</v>
      </c>
      <c r="G129" s="49" t="s">
        <v>523</v>
      </c>
      <c r="H129" s="54" t="s">
        <v>392</v>
      </c>
      <c r="I129" s="54" t="s">
        <v>351</v>
      </c>
      <c r="J129" s="55" t="s">
        <v>697</v>
      </c>
    </row>
    <row r="130" ht="47.3" customHeight="1" spans="1:10">
      <c r="A130" s="53" t="s">
        <v>275</v>
      </c>
      <c r="B130" s="54" t="s">
        <v>675</v>
      </c>
      <c r="C130" s="54" t="s">
        <v>382</v>
      </c>
      <c r="D130" s="54" t="s">
        <v>383</v>
      </c>
      <c r="E130" s="49" t="s">
        <v>698</v>
      </c>
      <c r="F130" s="54" t="s">
        <v>348</v>
      </c>
      <c r="G130" s="49" t="s">
        <v>385</v>
      </c>
      <c r="H130" s="54" t="s">
        <v>386</v>
      </c>
      <c r="I130" s="54" t="s">
        <v>351</v>
      </c>
      <c r="J130" s="55" t="s">
        <v>699</v>
      </c>
    </row>
    <row r="131" ht="58" customHeight="1" spans="1:10">
      <c r="A131" s="53" t="s">
        <v>275</v>
      </c>
      <c r="B131" s="54" t="s">
        <v>675</v>
      </c>
      <c r="C131" s="54" t="s">
        <v>382</v>
      </c>
      <c r="D131" s="54" t="s">
        <v>383</v>
      </c>
      <c r="E131" s="49" t="s">
        <v>700</v>
      </c>
      <c r="F131" s="54" t="s">
        <v>348</v>
      </c>
      <c r="G131" s="49" t="s">
        <v>385</v>
      </c>
      <c r="H131" s="54" t="s">
        <v>386</v>
      </c>
      <c r="I131" s="54" t="s">
        <v>351</v>
      </c>
      <c r="J131" s="55" t="s">
        <v>701</v>
      </c>
    </row>
    <row r="132" ht="55" customHeight="1" spans="1:10">
      <c r="A132" s="53" t="s">
        <v>275</v>
      </c>
      <c r="B132" s="54" t="s">
        <v>675</v>
      </c>
      <c r="C132" s="54" t="s">
        <v>382</v>
      </c>
      <c r="D132" s="54" t="s">
        <v>383</v>
      </c>
      <c r="E132" s="49" t="s">
        <v>702</v>
      </c>
      <c r="F132" s="54" t="s">
        <v>355</v>
      </c>
      <c r="G132" s="49" t="s">
        <v>391</v>
      </c>
      <c r="H132" s="54" t="s">
        <v>392</v>
      </c>
      <c r="I132" s="54" t="s">
        <v>351</v>
      </c>
      <c r="J132" s="55" t="s">
        <v>703</v>
      </c>
    </row>
    <row r="133" ht="55" customHeight="1" spans="1:10">
      <c r="A133" s="53" t="s">
        <v>275</v>
      </c>
      <c r="B133" s="54" t="s">
        <v>675</v>
      </c>
      <c r="C133" s="54" t="s">
        <v>382</v>
      </c>
      <c r="D133" s="54" t="s">
        <v>383</v>
      </c>
      <c r="E133" s="49" t="s">
        <v>704</v>
      </c>
      <c r="F133" s="54" t="s">
        <v>355</v>
      </c>
      <c r="G133" s="49" t="s">
        <v>682</v>
      </c>
      <c r="H133" s="54" t="s">
        <v>705</v>
      </c>
      <c r="I133" s="54" t="s">
        <v>351</v>
      </c>
      <c r="J133" s="55" t="s">
        <v>706</v>
      </c>
    </row>
    <row r="134" ht="47.3" customHeight="1" spans="1:10">
      <c r="A134" s="53" t="s">
        <v>275</v>
      </c>
      <c r="B134" s="54" t="s">
        <v>675</v>
      </c>
      <c r="C134" s="54" t="s">
        <v>382</v>
      </c>
      <c r="D134" s="54" t="s">
        <v>383</v>
      </c>
      <c r="E134" s="49" t="s">
        <v>707</v>
      </c>
      <c r="F134" s="54" t="s">
        <v>348</v>
      </c>
      <c r="G134" s="49" t="s">
        <v>385</v>
      </c>
      <c r="H134" s="54" t="s">
        <v>372</v>
      </c>
      <c r="I134" s="54" t="s">
        <v>351</v>
      </c>
      <c r="J134" s="55" t="s">
        <v>708</v>
      </c>
    </row>
    <row r="135" ht="47.3" customHeight="1" spans="1:10">
      <c r="A135" s="53" t="s">
        <v>287</v>
      </c>
      <c r="B135" s="54" t="s">
        <v>709</v>
      </c>
      <c r="C135" s="54" t="s">
        <v>345</v>
      </c>
      <c r="D135" s="54" t="s">
        <v>346</v>
      </c>
      <c r="E135" s="49" t="s">
        <v>710</v>
      </c>
      <c r="F135" s="54" t="s">
        <v>348</v>
      </c>
      <c r="G135" s="49" t="s">
        <v>595</v>
      </c>
      <c r="H135" s="54" t="s">
        <v>431</v>
      </c>
      <c r="I135" s="54" t="s">
        <v>351</v>
      </c>
      <c r="J135" s="55" t="s">
        <v>711</v>
      </c>
    </row>
    <row r="136" ht="47.3" customHeight="1" spans="1:10">
      <c r="A136" s="53" t="s">
        <v>287</v>
      </c>
      <c r="B136" s="54" t="s">
        <v>709</v>
      </c>
      <c r="C136" s="54" t="s">
        <v>382</v>
      </c>
      <c r="D136" s="54" t="s">
        <v>383</v>
      </c>
      <c r="E136" s="49" t="s">
        <v>712</v>
      </c>
      <c r="F136" s="54" t="s">
        <v>355</v>
      </c>
      <c r="G136" s="49" t="s">
        <v>713</v>
      </c>
      <c r="H136" s="54" t="s">
        <v>376</v>
      </c>
      <c r="I136" s="54" t="s">
        <v>351</v>
      </c>
      <c r="J136" s="55" t="s">
        <v>714</v>
      </c>
    </row>
    <row r="137" ht="47.3" customHeight="1" spans="1:10">
      <c r="A137" s="53" t="s">
        <v>287</v>
      </c>
      <c r="B137" s="54" t="s">
        <v>709</v>
      </c>
      <c r="C137" s="54" t="s">
        <v>388</v>
      </c>
      <c r="D137" s="54" t="s">
        <v>389</v>
      </c>
      <c r="E137" s="49" t="s">
        <v>715</v>
      </c>
      <c r="F137" s="54" t="s">
        <v>355</v>
      </c>
      <c r="G137" s="49" t="s">
        <v>391</v>
      </c>
      <c r="H137" s="54" t="s">
        <v>392</v>
      </c>
      <c r="I137" s="54" t="s">
        <v>351</v>
      </c>
      <c r="J137" s="55" t="s">
        <v>716</v>
      </c>
    </row>
  </sheetData>
  <mergeCells count="36">
    <mergeCell ref="A2:J2"/>
    <mergeCell ref="A3:H3"/>
    <mergeCell ref="A7:A17"/>
    <mergeCell ref="A18:A27"/>
    <mergeCell ref="A28:A33"/>
    <mergeCell ref="A34:A47"/>
    <mergeCell ref="A48:A52"/>
    <mergeCell ref="A53:A56"/>
    <mergeCell ref="A57:A60"/>
    <mergeCell ref="A61:A71"/>
    <mergeCell ref="A72:A76"/>
    <mergeCell ref="A77:A81"/>
    <mergeCell ref="A82:A87"/>
    <mergeCell ref="A88:A90"/>
    <mergeCell ref="A91:A109"/>
    <mergeCell ref="A110:A114"/>
    <mergeCell ref="A115:A120"/>
    <mergeCell ref="A121:A134"/>
    <mergeCell ref="A135:A137"/>
    <mergeCell ref="B7:B17"/>
    <mergeCell ref="B18:B27"/>
    <mergeCell ref="B28:B33"/>
    <mergeCell ref="B34:B47"/>
    <mergeCell ref="B48:B52"/>
    <mergeCell ref="B53:B56"/>
    <mergeCell ref="B57:B60"/>
    <mergeCell ref="B61:B71"/>
    <mergeCell ref="B72:B76"/>
    <mergeCell ref="B77:B81"/>
    <mergeCell ref="B82:B87"/>
    <mergeCell ref="B88:B90"/>
    <mergeCell ref="B91:B109"/>
    <mergeCell ref="B110:B114"/>
    <mergeCell ref="B115:B120"/>
    <mergeCell ref="B121:B134"/>
    <mergeCell ref="B135:B137"/>
  </mergeCells>
  <printOptions horizontalCentered="1"/>
  <pageMargins left="0.786805555555556" right="0.786805555555556" top="0.786805555555556" bottom="0.786805555555556" header="0.5" footer="0.5"/>
  <pageSetup paperSize="9" scale="68"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8"/>
  <sheetViews>
    <sheetView showZeros="0" view="pageBreakPreview" zoomScaleNormal="100" workbookViewId="0">
      <selection activeCell="D6" sqref="D6"/>
    </sheetView>
  </sheetViews>
  <sheetFormatPr defaultColWidth="9.14166666666667" defaultRowHeight="14.25" customHeight="1" outlineLevelRow="7" outlineLevelCol="5"/>
  <cols>
    <col min="1" max="6" width="23.375" customWidth="1"/>
  </cols>
  <sheetData>
    <row r="1" ht="15.75" customHeight="1" spans="1:6">
      <c r="F1" s="56" t="s">
        <v>717</v>
      </c>
    </row>
    <row r="2" ht="28.5" customHeight="1" spans="1:6">
      <c r="A2" s="27" t="s">
        <v>718</v>
      </c>
      <c r="B2" s="27"/>
      <c r="C2" s="27"/>
      <c r="D2" s="27"/>
      <c r="E2" s="27"/>
      <c r="F2" s="27"/>
    </row>
    <row r="3" ht="15" customHeight="1" spans="1:6">
      <c r="A3" s="103" t="str">
        <f>"单位名称："&amp;"云南省农业农村厅"</f>
        <v>单位名称：云南省农业农村厅</v>
      </c>
      <c r="B3" s="104"/>
      <c r="C3" s="104"/>
      <c r="D3" s="59"/>
      <c r="E3" s="59"/>
      <c r="F3" s="105" t="s">
        <v>2</v>
      </c>
    </row>
    <row r="4" ht="18.75" customHeight="1" spans="1:6">
      <c r="A4" s="9" t="s">
        <v>158</v>
      </c>
      <c r="B4" s="9" t="s">
        <v>48</v>
      </c>
      <c r="C4" s="9" t="s">
        <v>49</v>
      </c>
      <c r="D4" s="15" t="s">
        <v>719</v>
      </c>
      <c r="E4" s="63"/>
      <c r="F4" s="63"/>
    </row>
    <row r="5" ht="30" customHeight="1" spans="1:6">
      <c r="A5" s="18"/>
      <c r="B5" s="18"/>
      <c r="C5" s="18"/>
      <c r="D5" s="15" t="s">
        <v>30</v>
      </c>
      <c r="E5" s="63" t="s">
        <v>57</v>
      </c>
      <c r="F5" s="63" t="s">
        <v>58</v>
      </c>
    </row>
    <row r="6" ht="16.5" customHeight="1" spans="1:6">
      <c r="A6" s="63">
        <v>1</v>
      </c>
      <c r="B6" s="63">
        <v>2</v>
      </c>
      <c r="C6" s="63">
        <v>3</v>
      </c>
      <c r="D6" s="63">
        <v>4</v>
      </c>
      <c r="E6" s="63">
        <v>5</v>
      </c>
      <c r="F6" s="63">
        <v>6</v>
      </c>
    </row>
    <row r="7" ht="20.25" customHeight="1" spans="1:6">
      <c r="A7" s="30"/>
      <c r="B7" s="30" t="s">
        <v>720</v>
      </c>
      <c r="C7" s="30"/>
      <c r="D7" s="22"/>
      <c r="E7" s="22"/>
      <c r="F7" s="22"/>
    </row>
    <row r="8" ht="17.25" customHeight="1" spans="1:6">
      <c r="A8" s="106" t="s">
        <v>124</v>
      </c>
      <c r="B8" s="107"/>
      <c r="C8" s="107" t="s">
        <v>124</v>
      </c>
      <c r="D8" s="22"/>
      <c r="E8" s="22"/>
      <c r="F8" s="22"/>
    </row>
  </sheetData>
  <mergeCells count="6">
    <mergeCell ref="A2:F2"/>
    <mergeCell ref="D4:F4"/>
    <mergeCell ref="A8:C8"/>
    <mergeCell ref="A4:A5"/>
    <mergeCell ref="B4:B5"/>
    <mergeCell ref="C4:C5"/>
  </mergeCells>
  <printOptions horizontalCentered="1"/>
  <pageMargins left="0.786805555555556" right="0.786805555555556" top="0.786805555555556" bottom="0.786805555555556" header="0.5" footer="0.5"/>
  <pageSetup paperSize="9" scale="92"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44"/>
  <sheetViews>
    <sheetView showZeros="0" view="pageBreakPreview" zoomScaleNormal="100" workbookViewId="0">
      <selection activeCell="K17" sqref="K17"/>
    </sheetView>
  </sheetViews>
  <sheetFormatPr defaultColWidth="9.14166666666667" defaultRowHeight="14.25" customHeight="1"/>
  <cols>
    <col min="1" max="1" width="28.25"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5" t="s">
        <v>721</v>
      </c>
    </row>
    <row r="2" ht="27.75" customHeight="1" spans="1:17">
      <c r="A2" s="57" t="s">
        <v>722</v>
      </c>
      <c r="B2" s="27"/>
      <c r="C2" s="27"/>
      <c r="D2" s="27"/>
      <c r="E2" s="27"/>
      <c r="F2" s="27"/>
      <c r="G2" s="27"/>
      <c r="H2" s="27"/>
      <c r="I2" s="27"/>
      <c r="J2" s="27"/>
      <c r="K2" s="46"/>
      <c r="L2" s="27"/>
      <c r="M2" s="27"/>
      <c r="N2" s="27"/>
      <c r="O2" s="46"/>
      <c r="P2" s="46"/>
      <c r="Q2" s="27"/>
    </row>
    <row r="3" ht="18.75" customHeight="1" spans="1:17">
      <c r="A3" s="96" t="str">
        <f>"单位名称："&amp;"云南省农业农村厅"</f>
        <v>单位名称：云南省农业农村厅</v>
      </c>
      <c r="B3" s="6"/>
      <c r="C3" s="6"/>
      <c r="D3" s="6"/>
      <c r="E3" s="6"/>
      <c r="F3" s="6"/>
      <c r="G3" s="6"/>
      <c r="H3" s="6"/>
      <c r="I3" s="6"/>
      <c r="J3" s="6"/>
      <c r="O3" s="62"/>
      <c r="P3" s="62"/>
      <c r="Q3" s="97" t="s">
        <v>149</v>
      </c>
    </row>
    <row r="4" ht="15.75" customHeight="1" spans="1:17">
      <c r="A4" s="9" t="s">
        <v>723</v>
      </c>
      <c r="B4" s="74" t="s">
        <v>724</v>
      </c>
      <c r="C4" s="74" t="s">
        <v>725</v>
      </c>
      <c r="D4" s="74" t="s">
        <v>726</v>
      </c>
      <c r="E4" s="74" t="s">
        <v>727</v>
      </c>
      <c r="F4" s="74" t="s">
        <v>728</v>
      </c>
      <c r="G4" s="75" t="s">
        <v>165</v>
      </c>
      <c r="H4" s="75"/>
      <c r="I4" s="75"/>
      <c r="J4" s="75"/>
      <c r="K4" s="76"/>
      <c r="L4" s="75"/>
      <c r="M4" s="75"/>
      <c r="N4" s="75"/>
      <c r="O4" s="77"/>
      <c r="P4" s="76"/>
      <c r="Q4" s="78"/>
    </row>
    <row r="5" ht="17.25" customHeight="1" spans="1:17">
      <c r="A5" s="14"/>
      <c r="B5" s="79"/>
      <c r="C5" s="79"/>
      <c r="D5" s="79"/>
      <c r="E5" s="79"/>
      <c r="F5" s="79"/>
      <c r="G5" s="79" t="s">
        <v>30</v>
      </c>
      <c r="H5" s="79" t="s">
        <v>33</v>
      </c>
      <c r="I5" s="79" t="s">
        <v>729</v>
      </c>
      <c r="J5" s="79" t="s">
        <v>730</v>
      </c>
      <c r="K5" s="80" t="s">
        <v>731</v>
      </c>
      <c r="L5" s="81" t="s">
        <v>732</v>
      </c>
      <c r="M5" s="81"/>
      <c r="N5" s="81"/>
      <c r="O5" s="82"/>
      <c r="P5" s="83"/>
      <c r="Q5" s="84"/>
    </row>
    <row r="6" ht="54" customHeight="1" spans="1:17">
      <c r="A6" s="17"/>
      <c r="B6" s="84"/>
      <c r="C6" s="84"/>
      <c r="D6" s="84"/>
      <c r="E6" s="84"/>
      <c r="F6" s="84"/>
      <c r="G6" s="84"/>
      <c r="H6" s="84" t="s">
        <v>32</v>
      </c>
      <c r="I6" s="84"/>
      <c r="J6" s="84"/>
      <c r="K6" s="85"/>
      <c r="L6" s="84" t="s">
        <v>32</v>
      </c>
      <c r="M6" s="84" t="s">
        <v>43</v>
      </c>
      <c r="N6" s="84" t="s">
        <v>172</v>
      </c>
      <c r="O6" s="86" t="s">
        <v>39</v>
      </c>
      <c r="P6" s="85" t="s">
        <v>40</v>
      </c>
      <c r="Q6" s="84"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7" t="s">
        <v>45</v>
      </c>
      <c r="B8" s="88"/>
      <c r="C8" s="88"/>
      <c r="D8" s="88"/>
      <c r="E8" s="100"/>
      <c r="F8" s="22">
        <v>59592960</v>
      </c>
      <c r="G8" s="22">
        <v>62303460</v>
      </c>
      <c r="H8" s="22">
        <v>62303460</v>
      </c>
      <c r="I8" s="22"/>
      <c r="J8" s="22"/>
      <c r="K8" s="22"/>
      <c r="L8" s="22"/>
      <c r="M8" s="22"/>
      <c r="N8" s="22"/>
      <c r="O8" s="22"/>
      <c r="P8" s="22"/>
      <c r="Q8" s="22"/>
    </row>
    <row r="9" ht="26" customHeight="1" spans="1:17">
      <c r="A9" s="91" t="s">
        <v>277</v>
      </c>
      <c r="B9" s="88" t="s">
        <v>733</v>
      </c>
      <c r="C9" s="88" t="s">
        <v>734</v>
      </c>
      <c r="D9" s="101" t="s">
        <v>520</v>
      </c>
      <c r="E9" s="102">
        <v>2</v>
      </c>
      <c r="F9" s="22">
        <v>5060</v>
      </c>
      <c r="G9" s="22">
        <v>5060</v>
      </c>
      <c r="H9" s="22">
        <v>5060</v>
      </c>
      <c r="I9" s="22"/>
      <c r="J9" s="22"/>
      <c r="K9" s="22"/>
      <c r="L9" s="22"/>
      <c r="M9" s="22"/>
      <c r="N9" s="22"/>
      <c r="O9" s="22"/>
      <c r="P9" s="22"/>
      <c r="Q9" s="22"/>
    </row>
    <row r="10" ht="26" customHeight="1" spans="1:17">
      <c r="A10" s="91" t="s">
        <v>277</v>
      </c>
      <c r="B10" s="88" t="s">
        <v>735</v>
      </c>
      <c r="C10" s="88" t="s">
        <v>736</v>
      </c>
      <c r="D10" s="101" t="s">
        <v>461</v>
      </c>
      <c r="E10" s="102">
        <v>1</v>
      </c>
      <c r="F10" s="22">
        <v>4000</v>
      </c>
      <c r="G10" s="22">
        <v>4000</v>
      </c>
      <c r="H10" s="22">
        <v>4000</v>
      </c>
      <c r="I10" s="22"/>
      <c r="J10" s="22"/>
      <c r="K10" s="22"/>
      <c r="L10" s="22"/>
      <c r="M10" s="22"/>
      <c r="N10" s="22"/>
      <c r="O10" s="22"/>
      <c r="P10" s="22"/>
      <c r="Q10" s="22"/>
    </row>
    <row r="11" ht="26" customHeight="1" spans="1:17">
      <c r="A11" s="91" t="s">
        <v>277</v>
      </c>
      <c r="B11" s="88" t="s">
        <v>737</v>
      </c>
      <c r="C11" s="88" t="s">
        <v>738</v>
      </c>
      <c r="D11" s="101" t="s">
        <v>397</v>
      </c>
      <c r="E11" s="102">
        <v>1</v>
      </c>
      <c r="F11" s="22">
        <v>3200</v>
      </c>
      <c r="G11" s="22">
        <v>3200</v>
      </c>
      <c r="H11" s="22">
        <v>3200</v>
      </c>
      <c r="I11" s="22"/>
      <c r="J11" s="22"/>
      <c r="K11" s="22"/>
      <c r="L11" s="22"/>
      <c r="M11" s="22"/>
      <c r="N11" s="22"/>
      <c r="O11" s="22"/>
      <c r="P11" s="22"/>
      <c r="Q11" s="22"/>
    </row>
    <row r="12" ht="26" customHeight="1" spans="1:17">
      <c r="A12" s="91" t="s">
        <v>277</v>
      </c>
      <c r="B12" s="88" t="s">
        <v>739</v>
      </c>
      <c r="C12" s="88" t="s">
        <v>740</v>
      </c>
      <c r="D12" s="101" t="s">
        <v>520</v>
      </c>
      <c r="E12" s="102">
        <v>1</v>
      </c>
      <c r="F12" s="22">
        <v>3000</v>
      </c>
      <c r="G12" s="22">
        <v>3000</v>
      </c>
      <c r="H12" s="22">
        <v>3000</v>
      </c>
      <c r="I12" s="22"/>
      <c r="J12" s="22"/>
      <c r="K12" s="22"/>
      <c r="L12" s="22"/>
      <c r="M12" s="22"/>
      <c r="N12" s="22"/>
      <c r="O12" s="22"/>
      <c r="P12" s="22"/>
      <c r="Q12" s="22"/>
    </row>
    <row r="13" ht="26" customHeight="1" spans="1:17">
      <c r="A13" s="91" t="s">
        <v>277</v>
      </c>
      <c r="B13" s="88" t="s">
        <v>741</v>
      </c>
      <c r="C13" s="88" t="s">
        <v>742</v>
      </c>
      <c r="D13" s="101" t="s">
        <v>520</v>
      </c>
      <c r="E13" s="102">
        <v>1</v>
      </c>
      <c r="F13" s="22">
        <v>39900</v>
      </c>
      <c r="G13" s="22">
        <v>39900</v>
      </c>
      <c r="H13" s="22">
        <v>39900</v>
      </c>
      <c r="I13" s="22"/>
      <c r="J13" s="22"/>
      <c r="K13" s="22"/>
      <c r="L13" s="22"/>
      <c r="M13" s="22"/>
      <c r="N13" s="22"/>
      <c r="O13" s="22"/>
      <c r="P13" s="22"/>
      <c r="Q13" s="22"/>
    </row>
    <row r="14" ht="26" customHeight="1" spans="1:17">
      <c r="A14" s="91" t="s">
        <v>277</v>
      </c>
      <c r="B14" s="88" t="s">
        <v>743</v>
      </c>
      <c r="C14" s="88" t="s">
        <v>744</v>
      </c>
      <c r="D14" s="101" t="s">
        <v>461</v>
      </c>
      <c r="E14" s="102">
        <v>1</v>
      </c>
      <c r="F14" s="22">
        <v>160000</v>
      </c>
      <c r="G14" s="22">
        <v>160000</v>
      </c>
      <c r="H14" s="22">
        <v>160000</v>
      </c>
      <c r="I14" s="22"/>
      <c r="J14" s="22"/>
      <c r="K14" s="22"/>
      <c r="L14" s="22"/>
      <c r="M14" s="22"/>
      <c r="N14" s="22"/>
      <c r="O14" s="22"/>
      <c r="P14" s="22"/>
      <c r="Q14" s="22"/>
    </row>
    <row r="15" ht="26" customHeight="1" spans="1:17">
      <c r="A15" s="91" t="s">
        <v>277</v>
      </c>
      <c r="B15" s="88" t="s">
        <v>745</v>
      </c>
      <c r="C15" s="88" t="s">
        <v>746</v>
      </c>
      <c r="D15" s="101" t="s">
        <v>461</v>
      </c>
      <c r="E15" s="102">
        <v>1</v>
      </c>
      <c r="F15" s="22">
        <v>900000</v>
      </c>
      <c r="G15" s="22">
        <v>900000</v>
      </c>
      <c r="H15" s="22">
        <v>900000</v>
      </c>
      <c r="I15" s="22"/>
      <c r="J15" s="22"/>
      <c r="K15" s="22"/>
      <c r="L15" s="22"/>
      <c r="M15" s="22"/>
      <c r="N15" s="22"/>
      <c r="O15" s="22"/>
      <c r="P15" s="22"/>
      <c r="Q15" s="22"/>
    </row>
    <row r="16" ht="26" customHeight="1" spans="1:17">
      <c r="A16" s="91" t="s">
        <v>277</v>
      </c>
      <c r="B16" s="88" t="s">
        <v>747</v>
      </c>
      <c r="C16" s="88" t="s">
        <v>748</v>
      </c>
      <c r="D16" s="101" t="s">
        <v>461</v>
      </c>
      <c r="E16" s="102">
        <v>1</v>
      </c>
      <c r="F16" s="22">
        <v>350000</v>
      </c>
      <c r="G16" s="22">
        <v>350000</v>
      </c>
      <c r="H16" s="22">
        <v>350000</v>
      </c>
      <c r="I16" s="22"/>
      <c r="J16" s="22"/>
      <c r="K16" s="22"/>
      <c r="L16" s="22"/>
      <c r="M16" s="22"/>
      <c r="N16" s="22"/>
      <c r="O16" s="22"/>
      <c r="P16" s="22"/>
      <c r="Q16" s="22"/>
    </row>
    <row r="17" ht="26" customHeight="1" spans="1:17">
      <c r="A17" s="91" t="s">
        <v>277</v>
      </c>
      <c r="B17" s="88" t="s">
        <v>749</v>
      </c>
      <c r="C17" s="88" t="s">
        <v>748</v>
      </c>
      <c r="D17" s="101" t="s">
        <v>461</v>
      </c>
      <c r="E17" s="102">
        <v>1</v>
      </c>
      <c r="F17" s="22">
        <v>200000</v>
      </c>
      <c r="G17" s="22">
        <v>200000</v>
      </c>
      <c r="H17" s="22">
        <v>200000</v>
      </c>
      <c r="I17" s="22"/>
      <c r="J17" s="22"/>
      <c r="K17" s="22"/>
      <c r="L17" s="22"/>
      <c r="M17" s="22"/>
      <c r="N17" s="22"/>
      <c r="O17" s="22"/>
      <c r="P17" s="22"/>
      <c r="Q17" s="22"/>
    </row>
    <row r="18" ht="26" customHeight="1" spans="1:17">
      <c r="A18" s="91" t="s">
        <v>277</v>
      </c>
      <c r="B18" s="88" t="s">
        <v>750</v>
      </c>
      <c r="C18" s="88" t="s">
        <v>748</v>
      </c>
      <c r="D18" s="101" t="s">
        <v>461</v>
      </c>
      <c r="E18" s="102">
        <v>1</v>
      </c>
      <c r="F18" s="22">
        <v>200000</v>
      </c>
      <c r="G18" s="22">
        <v>200000</v>
      </c>
      <c r="H18" s="22">
        <v>200000</v>
      </c>
      <c r="I18" s="22"/>
      <c r="J18" s="22"/>
      <c r="K18" s="22"/>
      <c r="L18" s="22"/>
      <c r="M18" s="22"/>
      <c r="N18" s="22"/>
      <c r="O18" s="22"/>
      <c r="P18" s="22"/>
      <c r="Q18" s="22"/>
    </row>
    <row r="19" ht="26" customHeight="1" spans="1:17">
      <c r="A19" s="91" t="s">
        <v>277</v>
      </c>
      <c r="B19" s="88" t="s">
        <v>751</v>
      </c>
      <c r="C19" s="88" t="s">
        <v>748</v>
      </c>
      <c r="D19" s="101" t="s">
        <v>461</v>
      </c>
      <c r="E19" s="102">
        <v>1</v>
      </c>
      <c r="F19" s="22">
        <v>250000</v>
      </c>
      <c r="G19" s="22">
        <v>250000</v>
      </c>
      <c r="H19" s="22">
        <v>250000</v>
      </c>
      <c r="I19" s="22"/>
      <c r="J19" s="22"/>
      <c r="K19" s="22"/>
      <c r="L19" s="22"/>
      <c r="M19" s="22"/>
      <c r="N19" s="22"/>
      <c r="O19" s="22"/>
      <c r="P19" s="22"/>
      <c r="Q19" s="22"/>
    </row>
    <row r="20" ht="26" customHeight="1" spans="1:17">
      <c r="A20" s="91" t="s">
        <v>277</v>
      </c>
      <c r="B20" s="88" t="s">
        <v>752</v>
      </c>
      <c r="C20" s="88" t="s">
        <v>748</v>
      </c>
      <c r="D20" s="101" t="s">
        <v>461</v>
      </c>
      <c r="E20" s="102">
        <v>1</v>
      </c>
      <c r="F20" s="22">
        <v>770000</v>
      </c>
      <c r="G20" s="22">
        <v>770000</v>
      </c>
      <c r="H20" s="22">
        <v>770000</v>
      </c>
      <c r="I20" s="22"/>
      <c r="J20" s="22"/>
      <c r="K20" s="22"/>
      <c r="L20" s="22"/>
      <c r="M20" s="22"/>
      <c r="N20" s="22"/>
      <c r="O20" s="22"/>
      <c r="P20" s="22"/>
      <c r="Q20" s="22"/>
    </row>
    <row r="21" ht="26" customHeight="1" spans="1:17">
      <c r="A21" s="91" t="s">
        <v>277</v>
      </c>
      <c r="B21" s="88" t="s">
        <v>753</v>
      </c>
      <c r="C21" s="88" t="s">
        <v>754</v>
      </c>
      <c r="D21" s="101" t="s">
        <v>520</v>
      </c>
      <c r="E21" s="102">
        <v>4</v>
      </c>
      <c r="F21" s="22">
        <v>16000</v>
      </c>
      <c r="G21" s="22">
        <v>16000</v>
      </c>
      <c r="H21" s="22">
        <v>16000</v>
      </c>
      <c r="I21" s="22"/>
      <c r="J21" s="22"/>
      <c r="K21" s="22"/>
      <c r="L21" s="22"/>
      <c r="M21" s="22"/>
      <c r="N21" s="22"/>
      <c r="O21" s="22"/>
      <c r="P21" s="22"/>
      <c r="Q21" s="22"/>
    </row>
    <row r="22" ht="26" customHeight="1" spans="1:17">
      <c r="A22" s="91" t="s">
        <v>277</v>
      </c>
      <c r="B22" s="88" t="s">
        <v>755</v>
      </c>
      <c r="C22" s="88" t="s">
        <v>756</v>
      </c>
      <c r="D22" s="101" t="s">
        <v>461</v>
      </c>
      <c r="E22" s="102">
        <v>1</v>
      </c>
      <c r="F22" s="22">
        <v>1300000</v>
      </c>
      <c r="G22" s="22">
        <v>1300000</v>
      </c>
      <c r="H22" s="22">
        <v>1300000</v>
      </c>
      <c r="I22" s="22"/>
      <c r="J22" s="22"/>
      <c r="K22" s="22"/>
      <c r="L22" s="22"/>
      <c r="M22" s="22"/>
      <c r="N22" s="22"/>
      <c r="O22" s="22"/>
      <c r="P22" s="22"/>
      <c r="Q22" s="22"/>
    </row>
    <row r="23" ht="26" customHeight="1" spans="1:17">
      <c r="A23" s="91" t="s">
        <v>265</v>
      </c>
      <c r="B23" s="88" t="s">
        <v>757</v>
      </c>
      <c r="C23" s="88" t="s">
        <v>758</v>
      </c>
      <c r="D23" s="101" t="s">
        <v>461</v>
      </c>
      <c r="E23" s="102">
        <v>6</v>
      </c>
      <c r="F23" s="22">
        <v>24000000</v>
      </c>
      <c r="G23" s="22">
        <v>24000000</v>
      </c>
      <c r="H23" s="22">
        <v>24000000</v>
      </c>
      <c r="I23" s="22"/>
      <c r="J23" s="22"/>
      <c r="K23" s="22"/>
      <c r="L23" s="22"/>
      <c r="M23" s="22"/>
      <c r="N23" s="22"/>
      <c r="O23" s="22"/>
      <c r="P23" s="22"/>
      <c r="Q23" s="22"/>
    </row>
    <row r="24" ht="26" customHeight="1" spans="1:17">
      <c r="A24" s="91" t="s">
        <v>265</v>
      </c>
      <c r="B24" s="88" t="s">
        <v>759</v>
      </c>
      <c r="C24" s="88" t="s">
        <v>758</v>
      </c>
      <c r="D24" s="101" t="s">
        <v>461</v>
      </c>
      <c r="E24" s="102">
        <v>3</v>
      </c>
      <c r="F24" s="22">
        <v>12000000</v>
      </c>
      <c r="G24" s="22">
        <v>12000000</v>
      </c>
      <c r="H24" s="22">
        <v>12000000</v>
      </c>
      <c r="I24" s="22"/>
      <c r="J24" s="22"/>
      <c r="K24" s="22"/>
      <c r="L24" s="22"/>
      <c r="M24" s="22"/>
      <c r="N24" s="22"/>
      <c r="O24" s="22"/>
      <c r="P24" s="22"/>
      <c r="Q24" s="22"/>
    </row>
    <row r="25" ht="26" customHeight="1" spans="1:17">
      <c r="A25" s="91" t="s">
        <v>265</v>
      </c>
      <c r="B25" s="88" t="s">
        <v>760</v>
      </c>
      <c r="C25" s="88" t="s">
        <v>761</v>
      </c>
      <c r="D25" s="101" t="s">
        <v>461</v>
      </c>
      <c r="E25" s="102">
        <v>4</v>
      </c>
      <c r="F25" s="22">
        <v>2800000</v>
      </c>
      <c r="G25" s="22">
        <v>2800000</v>
      </c>
      <c r="H25" s="22">
        <v>2800000</v>
      </c>
      <c r="I25" s="22"/>
      <c r="J25" s="22"/>
      <c r="K25" s="22"/>
      <c r="L25" s="22"/>
      <c r="M25" s="22"/>
      <c r="N25" s="22"/>
      <c r="O25" s="22"/>
      <c r="P25" s="22"/>
      <c r="Q25" s="22"/>
    </row>
    <row r="26" ht="26" customHeight="1" spans="1:17">
      <c r="A26" s="91" t="s">
        <v>200</v>
      </c>
      <c r="B26" s="88" t="s">
        <v>762</v>
      </c>
      <c r="C26" s="88" t="s">
        <v>763</v>
      </c>
      <c r="D26" s="101" t="s">
        <v>461</v>
      </c>
      <c r="E26" s="102">
        <v>1</v>
      </c>
      <c r="F26" s="22"/>
      <c r="G26" s="22">
        <v>250000</v>
      </c>
      <c r="H26" s="22">
        <v>250000</v>
      </c>
      <c r="I26" s="22"/>
      <c r="J26" s="22"/>
      <c r="K26" s="22"/>
      <c r="L26" s="22"/>
      <c r="M26" s="22"/>
      <c r="N26" s="22"/>
      <c r="O26" s="22"/>
      <c r="P26" s="22"/>
      <c r="Q26" s="22"/>
    </row>
    <row r="27" ht="26" customHeight="1" spans="1:17">
      <c r="A27" s="91" t="s">
        <v>200</v>
      </c>
      <c r="B27" s="88" t="s">
        <v>764</v>
      </c>
      <c r="C27" s="88" t="s">
        <v>765</v>
      </c>
      <c r="D27" s="101" t="s">
        <v>461</v>
      </c>
      <c r="E27" s="102">
        <v>1</v>
      </c>
      <c r="F27" s="22"/>
      <c r="G27" s="22">
        <v>120000</v>
      </c>
      <c r="H27" s="22">
        <v>120000</v>
      </c>
      <c r="I27" s="22"/>
      <c r="J27" s="22"/>
      <c r="K27" s="22"/>
      <c r="L27" s="22"/>
      <c r="M27" s="22"/>
      <c r="N27" s="22"/>
      <c r="O27" s="22"/>
      <c r="P27" s="22"/>
      <c r="Q27" s="22"/>
    </row>
    <row r="28" ht="26" customHeight="1" spans="1:17">
      <c r="A28" s="91" t="s">
        <v>200</v>
      </c>
      <c r="B28" s="88" t="s">
        <v>766</v>
      </c>
      <c r="C28" s="88" t="s">
        <v>767</v>
      </c>
      <c r="D28" s="101" t="s">
        <v>461</v>
      </c>
      <c r="E28" s="102">
        <v>1</v>
      </c>
      <c r="F28" s="22"/>
      <c r="G28" s="22">
        <v>36500</v>
      </c>
      <c r="H28" s="22">
        <v>36500</v>
      </c>
      <c r="I28" s="22"/>
      <c r="J28" s="22"/>
      <c r="K28" s="22"/>
      <c r="L28" s="22"/>
      <c r="M28" s="22"/>
      <c r="N28" s="22"/>
      <c r="O28" s="22"/>
      <c r="P28" s="22"/>
      <c r="Q28" s="22"/>
    </row>
    <row r="29" ht="26" customHeight="1" spans="1:17">
      <c r="A29" s="91" t="s">
        <v>213</v>
      </c>
      <c r="B29" s="88" t="s">
        <v>768</v>
      </c>
      <c r="C29" s="88" t="s">
        <v>769</v>
      </c>
      <c r="D29" s="101" t="s">
        <v>461</v>
      </c>
      <c r="E29" s="102">
        <v>1</v>
      </c>
      <c r="F29" s="22">
        <v>1489000</v>
      </c>
      <c r="G29" s="22">
        <v>1489000</v>
      </c>
      <c r="H29" s="22">
        <v>1489000</v>
      </c>
      <c r="I29" s="22"/>
      <c r="J29" s="22"/>
      <c r="K29" s="22"/>
      <c r="L29" s="22"/>
      <c r="M29" s="22"/>
      <c r="N29" s="22"/>
      <c r="O29" s="22"/>
      <c r="P29" s="22"/>
      <c r="Q29" s="22"/>
    </row>
    <row r="30" ht="26" customHeight="1" spans="1:17">
      <c r="A30" s="91" t="s">
        <v>213</v>
      </c>
      <c r="B30" s="88" t="s">
        <v>770</v>
      </c>
      <c r="C30" s="88" t="s">
        <v>771</v>
      </c>
      <c r="D30" s="101" t="s">
        <v>461</v>
      </c>
      <c r="E30" s="102">
        <v>1</v>
      </c>
      <c r="F30" s="22">
        <v>1380000</v>
      </c>
      <c r="G30" s="22">
        <v>1380000</v>
      </c>
      <c r="H30" s="22">
        <v>1380000</v>
      </c>
      <c r="I30" s="22"/>
      <c r="J30" s="22"/>
      <c r="K30" s="22"/>
      <c r="L30" s="22"/>
      <c r="M30" s="22"/>
      <c r="N30" s="22"/>
      <c r="O30" s="22"/>
      <c r="P30" s="22"/>
      <c r="Q30" s="22"/>
    </row>
    <row r="31" ht="26" customHeight="1" spans="1:17">
      <c r="A31" s="91" t="s">
        <v>283</v>
      </c>
      <c r="B31" s="88" t="s">
        <v>772</v>
      </c>
      <c r="C31" s="88" t="s">
        <v>773</v>
      </c>
      <c r="D31" s="101" t="s">
        <v>461</v>
      </c>
      <c r="E31" s="102">
        <v>1</v>
      </c>
      <c r="F31" s="22">
        <v>885000</v>
      </c>
      <c r="G31" s="22">
        <v>2850000</v>
      </c>
      <c r="H31" s="22">
        <v>2850000</v>
      </c>
      <c r="I31" s="22"/>
      <c r="J31" s="22"/>
      <c r="K31" s="22"/>
      <c r="L31" s="22"/>
      <c r="M31" s="22"/>
      <c r="N31" s="22"/>
      <c r="O31" s="22"/>
      <c r="P31" s="22"/>
      <c r="Q31" s="22"/>
    </row>
    <row r="32" ht="26" customHeight="1" spans="1:17">
      <c r="A32" s="91" t="s">
        <v>324</v>
      </c>
      <c r="B32" s="88" t="s">
        <v>774</v>
      </c>
      <c r="C32" s="88" t="s">
        <v>775</v>
      </c>
      <c r="D32" s="101" t="s">
        <v>461</v>
      </c>
      <c r="E32" s="102">
        <v>1</v>
      </c>
      <c r="F32" s="22">
        <v>656500</v>
      </c>
      <c r="G32" s="22">
        <v>656500</v>
      </c>
      <c r="H32" s="22">
        <v>656500</v>
      </c>
      <c r="I32" s="22"/>
      <c r="J32" s="22"/>
      <c r="K32" s="22"/>
      <c r="L32" s="22"/>
      <c r="M32" s="22"/>
      <c r="N32" s="22"/>
      <c r="O32" s="22"/>
      <c r="P32" s="22"/>
      <c r="Q32" s="22"/>
    </row>
    <row r="33" ht="26" customHeight="1" spans="1:17">
      <c r="A33" s="91" t="s">
        <v>326</v>
      </c>
      <c r="B33" s="88" t="s">
        <v>776</v>
      </c>
      <c r="C33" s="88" t="s">
        <v>777</v>
      </c>
      <c r="D33" s="101" t="s">
        <v>461</v>
      </c>
      <c r="E33" s="102">
        <v>1</v>
      </c>
      <c r="F33" s="22">
        <v>1460000</v>
      </c>
      <c r="G33" s="22">
        <v>1460000</v>
      </c>
      <c r="H33" s="22">
        <v>1460000</v>
      </c>
      <c r="I33" s="22"/>
      <c r="J33" s="22"/>
      <c r="K33" s="22"/>
      <c r="L33" s="22"/>
      <c r="M33" s="22"/>
      <c r="N33" s="22"/>
      <c r="O33" s="22"/>
      <c r="P33" s="22"/>
      <c r="Q33" s="22"/>
    </row>
    <row r="34" ht="26" customHeight="1" spans="1:17">
      <c r="A34" s="91" t="s">
        <v>298</v>
      </c>
      <c r="B34" s="88" t="s">
        <v>778</v>
      </c>
      <c r="C34" s="88" t="s">
        <v>779</v>
      </c>
      <c r="D34" s="101" t="s">
        <v>520</v>
      </c>
      <c r="E34" s="102">
        <v>97</v>
      </c>
      <c r="F34" s="22"/>
      <c r="G34" s="22">
        <v>97000</v>
      </c>
      <c r="H34" s="22">
        <v>97000</v>
      </c>
      <c r="I34" s="22"/>
      <c r="J34" s="22"/>
      <c r="K34" s="22"/>
      <c r="L34" s="22"/>
      <c r="M34" s="22"/>
      <c r="N34" s="22"/>
      <c r="O34" s="22"/>
      <c r="P34" s="22"/>
      <c r="Q34" s="22"/>
    </row>
    <row r="35" ht="26" customHeight="1" spans="1:17">
      <c r="A35" s="91" t="s">
        <v>298</v>
      </c>
      <c r="B35" s="88" t="s">
        <v>780</v>
      </c>
      <c r="C35" s="88" t="s">
        <v>781</v>
      </c>
      <c r="D35" s="101" t="s">
        <v>520</v>
      </c>
      <c r="E35" s="102">
        <v>1</v>
      </c>
      <c r="F35" s="22"/>
      <c r="G35" s="22">
        <v>17000</v>
      </c>
      <c r="H35" s="22">
        <v>17000</v>
      </c>
      <c r="I35" s="22"/>
      <c r="J35" s="22"/>
      <c r="K35" s="22"/>
      <c r="L35" s="22"/>
      <c r="M35" s="22"/>
      <c r="N35" s="22"/>
      <c r="O35" s="22"/>
      <c r="P35" s="22"/>
      <c r="Q35" s="22"/>
    </row>
    <row r="36" ht="26" customHeight="1" spans="1:17">
      <c r="A36" s="91" t="s">
        <v>298</v>
      </c>
      <c r="B36" s="88" t="s">
        <v>782</v>
      </c>
      <c r="C36" s="88" t="s">
        <v>783</v>
      </c>
      <c r="D36" s="101" t="s">
        <v>465</v>
      </c>
      <c r="E36" s="102">
        <v>1</v>
      </c>
      <c r="F36" s="22"/>
      <c r="G36" s="22">
        <v>1200</v>
      </c>
      <c r="H36" s="22">
        <v>1200</v>
      </c>
      <c r="I36" s="22"/>
      <c r="J36" s="22"/>
      <c r="K36" s="22"/>
      <c r="L36" s="22"/>
      <c r="M36" s="22"/>
      <c r="N36" s="22"/>
      <c r="O36" s="22"/>
      <c r="P36" s="22"/>
      <c r="Q36" s="22"/>
    </row>
    <row r="37" ht="26" customHeight="1" spans="1:17">
      <c r="A37" s="91" t="s">
        <v>298</v>
      </c>
      <c r="B37" s="88" t="s">
        <v>784</v>
      </c>
      <c r="C37" s="88" t="s">
        <v>783</v>
      </c>
      <c r="D37" s="101" t="s">
        <v>520</v>
      </c>
      <c r="E37" s="102">
        <v>1</v>
      </c>
      <c r="F37" s="22"/>
      <c r="G37" s="22">
        <v>12000</v>
      </c>
      <c r="H37" s="22">
        <v>12000</v>
      </c>
      <c r="I37" s="22"/>
      <c r="J37" s="22"/>
      <c r="K37" s="22"/>
      <c r="L37" s="22"/>
      <c r="M37" s="22"/>
      <c r="N37" s="22"/>
      <c r="O37" s="22"/>
      <c r="P37" s="22"/>
      <c r="Q37" s="22"/>
    </row>
    <row r="38" ht="26" customHeight="1" spans="1:17">
      <c r="A38" s="91" t="s">
        <v>298</v>
      </c>
      <c r="B38" s="88" t="s">
        <v>785</v>
      </c>
      <c r="C38" s="88" t="s">
        <v>786</v>
      </c>
      <c r="D38" s="101" t="s">
        <v>465</v>
      </c>
      <c r="E38" s="102">
        <v>4</v>
      </c>
      <c r="F38" s="22"/>
      <c r="G38" s="22">
        <v>6800</v>
      </c>
      <c r="H38" s="22">
        <v>6800</v>
      </c>
      <c r="I38" s="22"/>
      <c r="J38" s="22"/>
      <c r="K38" s="22"/>
      <c r="L38" s="22"/>
      <c r="M38" s="22"/>
      <c r="N38" s="22"/>
      <c r="O38" s="22"/>
      <c r="P38" s="22"/>
      <c r="Q38" s="22"/>
    </row>
    <row r="39" ht="26" customHeight="1" spans="1:17">
      <c r="A39" s="91" t="s">
        <v>298</v>
      </c>
      <c r="B39" s="88" t="s">
        <v>787</v>
      </c>
      <c r="C39" s="88" t="s">
        <v>788</v>
      </c>
      <c r="D39" s="101" t="s">
        <v>520</v>
      </c>
      <c r="E39" s="102">
        <v>205</v>
      </c>
      <c r="F39" s="22"/>
      <c r="G39" s="22">
        <v>205000</v>
      </c>
      <c r="H39" s="22">
        <v>205000</v>
      </c>
      <c r="I39" s="22"/>
      <c r="J39" s="22"/>
      <c r="K39" s="22"/>
      <c r="L39" s="22"/>
      <c r="M39" s="22"/>
      <c r="N39" s="22"/>
      <c r="O39" s="22"/>
      <c r="P39" s="22"/>
      <c r="Q39" s="22"/>
    </row>
    <row r="40" ht="26" customHeight="1" spans="1:17">
      <c r="A40" s="91" t="s">
        <v>292</v>
      </c>
      <c r="B40" s="88" t="s">
        <v>789</v>
      </c>
      <c r="C40" s="88" t="s">
        <v>790</v>
      </c>
      <c r="D40" s="101" t="s">
        <v>791</v>
      </c>
      <c r="E40" s="102">
        <v>1</v>
      </c>
      <c r="F40" s="22">
        <v>4006300</v>
      </c>
      <c r="G40" s="22">
        <v>4006300</v>
      </c>
      <c r="H40" s="22">
        <v>4006300</v>
      </c>
      <c r="I40" s="22"/>
      <c r="J40" s="22"/>
      <c r="K40" s="22"/>
      <c r="L40" s="22"/>
      <c r="M40" s="22"/>
      <c r="N40" s="22"/>
      <c r="O40" s="22"/>
      <c r="P40" s="22"/>
      <c r="Q40" s="22"/>
    </row>
    <row r="41" ht="26" customHeight="1" spans="1:17">
      <c r="A41" s="91" t="s">
        <v>292</v>
      </c>
      <c r="B41" s="88" t="s">
        <v>792</v>
      </c>
      <c r="C41" s="88" t="s">
        <v>790</v>
      </c>
      <c r="D41" s="101" t="s">
        <v>791</v>
      </c>
      <c r="E41" s="102">
        <v>1</v>
      </c>
      <c r="F41" s="22">
        <v>3880000</v>
      </c>
      <c r="G41" s="22">
        <v>3880000</v>
      </c>
      <c r="H41" s="22">
        <v>3880000</v>
      </c>
      <c r="I41" s="22"/>
      <c r="J41" s="22"/>
      <c r="K41" s="22"/>
      <c r="L41" s="22"/>
      <c r="M41" s="22"/>
      <c r="N41" s="22"/>
      <c r="O41" s="22"/>
      <c r="P41" s="22"/>
      <c r="Q41" s="22"/>
    </row>
    <row r="42" ht="26" customHeight="1" spans="1:17">
      <c r="A42" s="91" t="s">
        <v>292</v>
      </c>
      <c r="B42" s="88" t="s">
        <v>354</v>
      </c>
      <c r="C42" s="88" t="s">
        <v>790</v>
      </c>
      <c r="D42" s="101" t="s">
        <v>791</v>
      </c>
      <c r="E42" s="102">
        <v>1</v>
      </c>
      <c r="F42" s="22">
        <v>2600000</v>
      </c>
      <c r="G42" s="22">
        <v>2600000</v>
      </c>
      <c r="H42" s="22">
        <v>2600000</v>
      </c>
      <c r="I42" s="22"/>
      <c r="J42" s="22"/>
      <c r="K42" s="22"/>
      <c r="L42" s="22"/>
      <c r="M42" s="22"/>
      <c r="N42" s="22"/>
      <c r="O42" s="22"/>
      <c r="P42" s="22"/>
      <c r="Q42" s="22"/>
    </row>
    <row r="43" ht="26" customHeight="1" spans="1:17">
      <c r="A43" s="91" t="s">
        <v>292</v>
      </c>
      <c r="B43" s="88" t="s">
        <v>793</v>
      </c>
      <c r="C43" s="88" t="s">
        <v>746</v>
      </c>
      <c r="D43" s="101" t="s">
        <v>791</v>
      </c>
      <c r="E43" s="102">
        <v>1</v>
      </c>
      <c r="F43" s="22">
        <v>235000</v>
      </c>
      <c r="G43" s="22">
        <v>235000</v>
      </c>
      <c r="H43" s="22">
        <v>235000</v>
      </c>
      <c r="I43" s="22"/>
      <c r="J43" s="22"/>
      <c r="K43" s="22"/>
      <c r="L43" s="22"/>
      <c r="M43" s="22"/>
      <c r="N43" s="22"/>
      <c r="O43" s="22"/>
      <c r="P43" s="22"/>
      <c r="Q43" s="22"/>
    </row>
    <row r="44" ht="21" customHeight="1" spans="1:17">
      <c r="A44" s="92" t="s">
        <v>124</v>
      </c>
      <c r="B44" s="93"/>
      <c r="C44" s="93"/>
      <c r="D44" s="93"/>
      <c r="E44" s="100"/>
      <c r="F44" s="22">
        <v>59592960</v>
      </c>
      <c r="G44" s="22">
        <v>62303460</v>
      </c>
      <c r="H44" s="22">
        <v>62303460</v>
      </c>
      <c r="I44" s="22"/>
      <c r="J44" s="22"/>
      <c r="K44" s="22"/>
      <c r="L44" s="22"/>
      <c r="M44" s="22"/>
      <c r="N44" s="22"/>
      <c r="O44" s="22"/>
      <c r="P44" s="22"/>
      <c r="Q44" s="22"/>
    </row>
  </sheetData>
  <mergeCells count="16">
    <mergeCell ref="A2:Q2"/>
    <mergeCell ref="A3:F3"/>
    <mergeCell ref="G4:Q4"/>
    <mergeCell ref="L5:Q5"/>
    <mergeCell ref="A44:E44"/>
    <mergeCell ref="A4:A6"/>
    <mergeCell ref="B4:B6"/>
    <mergeCell ref="C4:C6"/>
    <mergeCell ref="D4:D6"/>
    <mergeCell ref="E4:E6"/>
    <mergeCell ref="F4:F6"/>
    <mergeCell ref="G5:G6"/>
    <mergeCell ref="H5:H6"/>
    <mergeCell ref="I5:I6"/>
    <mergeCell ref="J5:J6"/>
    <mergeCell ref="K5:K6"/>
  </mergeCells>
  <printOptions horizontalCentered="1"/>
  <pageMargins left="0.786805555555556" right="0.786805555555556" top="0.786805555555556" bottom="0.786805555555556" header="0.5" footer="0.5"/>
  <pageSetup paperSize="9" scale="48"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35"/>
  <sheetViews>
    <sheetView showZeros="0" view="pageBreakPreview" zoomScaleNormal="100" topLeftCell="B24" workbookViewId="0">
      <selection activeCell="C33" sqref="C33"/>
    </sheetView>
  </sheetViews>
  <sheetFormatPr defaultColWidth="9.14166666666667" defaultRowHeight="14.25" customHeight="1"/>
  <cols>
    <col min="1" max="1" width="31.425" customWidth="1"/>
    <col min="2" max="2" width="21.7083333333333" customWidth="1"/>
    <col min="3" max="3" width="25.875" customWidth="1"/>
    <col min="4" max="14" width="16.6" customWidth="1"/>
  </cols>
  <sheetData>
    <row r="1" ht="13.5" customHeight="1" spans="1:14">
      <c r="A1" s="61"/>
      <c r="B1" s="61"/>
      <c r="C1" s="61"/>
      <c r="D1" s="61"/>
      <c r="E1" s="61"/>
      <c r="F1" s="61"/>
      <c r="G1" s="61"/>
      <c r="H1" s="67"/>
      <c r="I1" s="61"/>
      <c r="J1" s="61"/>
      <c r="K1" s="61"/>
      <c r="L1" s="44"/>
      <c r="M1" s="68"/>
      <c r="N1" s="69" t="s">
        <v>794</v>
      </c>
    </row>
    <row r="2" ht="27.75" customHeight="1" spans="1:14">
      <c r="A2" s="57" t="s">
        <v>795</v>
      </c>
      <c r="B2" s="70"/>
      <c r="C2" s="70"/>
      <c r="D2" s="70"/>
      <c r="E2" s="70"/>
      <c r="F2" s="70"/>
      <c r="G2" s="70"/>
      <c r="H2" s="71"/>
      <c r="I2" s="70"/>
      <c r="J2" s="70"/>
      <c r="K2" s="70"/>
      <c r="L2" s="46"/>
      <c r="M2" s="71"/>
      <c r="N2" s="70"/>
    </row>
    <row r="3" ht="18.75" customHeight="1" spans="1:14">
      <c r="A3" s="58" t="str">
        <f>"单位名称："&amp;"云南省农业农村厅"</f>
        <v>单位名称：云南省农业农村厅</v>
      </c>
      <c r="B3" s="59"/>
      <c r="C3" s="59"/>
      <c r="D3" s="59"/>
      <c r="E3" s="59"/>
      <c r="F3" s="59"/>
      <c r="G3" s="59"/>
      <c r="H3" s="67"/>
      <c r="I3" s="61"/>
      <c r="J3" s="61"/>
      <c r="K3" s="61"/>
      <c r="L3" s="62"/>
      <c r="M3" s="72"/>
      <c r="N3" s="73" t="s">
        <v>149</v>
      </c>
    </row>
    <row r="4" ht="15.75" customHeight="1" spans="1:14">
      <c r="A4" s="9" t="s">
        <v>723</v>
      </c>
      <c r="B4" s="74" t="s">
        <v>796</v>
      </c>
      <c r="C4" s="74" t="s">
        <v>797</v>
      </c>
      <c r="D4" s="75" t="s">
        <v>165</v>
      </c>
      <c r="E4" s="75"/>
      <c r="F4" s="75"/>
      <c r="G4" s="75"/>
      <c r="H4" s="76"/>
      <c r="I4" s="75"/>
      <c r="J4" s="75"/>
      <c r="K4" s="75"/>
      <c r="L4" s="77"/>
      <c r="M4" s="76"/>
      <c r="N4" s="78"/>
    </row>
    <row r="5" ht="17.25" customHeight="1" spans="1:14">
      <c r="A5" s="14"/>
      <c r="B5" s="79"/>
      <c r="C5" s="79"/>
      <c r="D5" s="79" t="s">
        <v>30</v>
      </c>
      <c r="E5" s="79" t="s">
        <v>33</v>
      </c>
      <c r="F5" s="79" t="s">
        <v>729</v>
      </c>
      <c r="G5" s="79" t="s">
        <v>730</v>
      </c>
      <c r="H5" s="80" t="s">
        <v>731</v>
      </c>
      <c r="I5" s="81" t="s">
        <v>732</v>
      </c>
      <c r="J5" s="81"/>
      <c r="K5" s="81"/>
      <c r="L5" s="82"/>
      <c r="M5" s="83"/>
      <c r="N5" s="84"/>
    </row>
    <row r="6" ht="54" customHeight="1" spans="1:14">
      <c r="A6" s="17"/>
      <c r="B6" s="84"/>
      <c r="C6" s="84"/>
      <c r="D6" s="84"/>
      <c r="E6" s="84"/>
      <c r="F6" s="84"/>
      <c r="G6" s="84"/>
      <c r="H6" s="85"/>
      <c r="I6" s="84" t="s">
        <v>32</v>
      </c>
      <c r="J6" s="84" t="s">
        <v>43</v>
      </c>
      <c r="K6" s="84" t="s">
        <v>172</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62943840</v>
      </c>
      <c r="E8" s="89">
        <v>62943840</v>
      </c>
      <c r="F8" s="89"/>
      <c r="G8" s="89"/>
      <c r="H8" s="89"/>
      <c r="I8" s="89"/>
      <c r="J8" s="89"/>
      <c r="K8" s="89"/>
      <c r="L8" s="90"/>
      <c r="M8" s="89"/>
      <c r="N8" s="89"/>
    </row>
    <row r="9" ht="29" customHeight="1" spans="1:14">
      <c r="A9" s="91" t="s">
        <v>277</v>
      </c>
      <c r="B9" s="88" t="s">
        <v>798</v>
      </c>
      <c r="C9" s="88" t="s">
        <v>799</v>
      </c>
      <c r="D9" s="89">
        <v>130000</v>
      </c>
      <c r="E9" s="89">
        <v>130000</v>
      </c>
      <c r="F9" s="89"/>
      <c r="G9" s="89"/>
      <c r="H9" s="89"/>
      <c r="I9" s="89"/>
      <c r="J9" s="89"/>
      <c r="K9" s="89"/>
      <c r="L9" s="90"/>
      <c r="M9" s="89"/>
      <c r="N9" s="89"/>
    </row>
    <row r="10" ht="29" customHeight="1" spans="1:14">
      <c r="A10" s="91" t="s">
        <v>277</v>
      </c>
      <c r="B10" s="88" t="s">
        <v>800</v>
      </c>
      <c r="C10" s="88" t="s">
        <v>801</v>
      </c>
      <c r="D10" s="89">
        <v>770000</v>
      </c>
      <c r="E10" s="89">
        <v>770000</v>
      </c>
      <c r="F10" s="89"/>
      <c r="G10" s="89"/>
      <c r="H10" s="89"/>
      <c r="I10" s="89"/>
      <c r="J10" s="89"/>
      <c r="K10" s="89"/>
      <c r="L10" s="90"/>
      <c r="M10" s="89"/>
      <c r="N10" s="89"/>
    </row>
    <row r="11" ht="29" customHeight="1" spans="1:14">
      <c r="A11" s="91" t="s">
        <v>277</v>
      </c>
      <c r="B11" s="88" t="s">
        <v>802</v>
      </c>
      <c r="C11" s="88" t="s">
        <v>803</v>
      </c>
      <c r="D11" s="89">
        <v>400000</v>
      </c>
      <c r="E11" s="89">
        <v>400000</v>
      </c>
      <c r="F11" s="89"/>
      <c r="G11" s="89"/>
      <c r="H11" s="89"/>
      <c r="I11" s="89"/>
      <c r="J11" s="89"/>
      <c r="K11" s="89"/>
      <c r="L11" s="90"/>
      <c r="M11" s="89"/>
      <c r="N11" s="89"/>
    </row>
    <row r="12" ht="29" customHeight="1" spans="1:14">
      <c r="A12" s="91" t="s">
        <v>277</v>
      </c>
      <c r="B12" s="88" t="s">
        <v>749</v>
      </c>
      <c r="C12" s="88" t="s">
        <v>804</v>
      </c>
      <c r="D12" s="89">
        <v>200000</v>
      </c>
      <c r="E12" s="89">
        <v>200000</v>
      </c>
      <c r="F12" s="89"/>
      <c r="G12" s="89"/>
      <c r="H12" s="89"/>
      <c r="I12" s="89"/>
      <c r="J12" s="89"/>
      <c r="K12" s="89"/>
      <c r="L12" s="90"/>
      <c r="M12" s="89"/>
      <c r="N12" s="89"/>
    </row>
    <row r="13" ht="29" customHeight="1" spans="1:14">
      <c r="A13" s="91" t="s">
        <v>277</v>
      </c>
      <c r="B13" s="88" t="s">
        <v>751</v>
      </c>
      <c r="C13" s="88" t="s">
        <v>805</v>
      </c>
      <c r="D13" s="89">
        <v>250000</v>
      </c>
      <c r="E13" s="89">
        <v>250000</v>
      </c>
      <c r="F13" s="89"/>
      <c r="G13" s="89"/>
      <c r="H13" s="89"/>
      <c r="I13" s="89"/>
      <c r="J13" s="89"/>
      <c r="K13" s="89"/>
      <c r="L13" s="90"/>
      <c r="M13" s="89"/>
      <c r="N13" s="89"/>
    </row>
    <row r="14" ht="29" customHeight="1" spans="1:14">
      <c r="A14" s="91" t="s">
        <v>277</v>
      </c>
      <c r="B14" s="88" t="s">
        <v>806</v>
      </c>
      <c r="C14" s="88" t="s">
        <v>805</v>
      </c>
      <c r="D14" s="89">
        <v>163000</v>
      </c>
      <c r="E14" s="89">
        <v>163000</v>
      </c>
      <c r="F14" s="89"/>
      <c r="G14" s="89"/>
      <c r="H14" s="89"/>
      <c r="I14" s="89"/>
      <c r="J14" s="89"/>
      <c r="K14" s="89"/>
      <c r="L14" s="90"/>
      <c r="M14" s="89"/>
      <c r="N14" s="89"/>
    </row>
    <row r="15" ht="29" customHeight="1" spans="1:14">
      <c r="A15" s="91" t="s">
        <v>277</v>
      </c>
      <c r="B15" s="88" t="s">
        <v>807</v>
      </c>
      <c r="C15" s="88" t="s">
        <v>808</v>
      </c>
      <c r="D15" s="89">
        <v>350000</v>
      </c>
      <c r="E15" s="89">
        <v>350000</v>
      </c>
      <c r="F15" s="89"/>
      <c r="G15" s="89"/>
      <c r="H15" s="89"/>
      <c r="I15" s="89"/>
      <c r="J15" s="89"/>
      <c r="K15" s="89"/>
      <c r="L15" s="90"/>
      <c r="M15" s="89"/>
      <c r="N15" s="89"/>
    </row>
    <row r="16" ht="29" customHeight="1" spans="1:14">
      <c r="A16" s="91" t="s">
        <v>277</v>
      </c>
      <c r="B16" s="88" t="s">
        <v>750</v>
      </c>
      <c r="C16" s="88" t="s">
        <v>808</v>
      </c>
      <c r="D16" s="89">
        <v>200000</v>
      </c>
      <c r="E16" s="89">
        <v>200000</v>
      </c>
      <c r="F16" s="89"/>
      <c r="G16" s="89"/>
      <c r="H16" s="89"/>
      <c r="I16" s="89"/>
      <c r="J16" s="89"/>
      <c r="K16" s="89"/>
      <c r="L16" s="90"/>
      <c r="M16" s="89"/>
      <c r="N16" s="89"/>
    </row>
    <row r="17" ht="29" customHeight="1" spans="1:14">
      <c r="A17" s="91" t="s">
        <v>277</v>
      </c>
      <c r="B17" s="88" t="s">
        <v>755</v>
      </c>
      <c r="C17" s="88" t="s">
        <v>808</v>
      </c>
      <c r="D17" s="89">
        <v>1300000</v>
      </c>
      <c r="E17" s="89">
        <v>1300000</v>
      </c>
      <c r="F17" s="89"/>
      <c r="G17" s="89"/>
      <c r="H17" s="89"/>
      <c r="I17" s="89"/>
      <c r="J17" s="89"/>
      <c r="K17" s="89"/>
      <c r="L17" s="90"/>
      <c r="M17" s="89"/>
      <c r="N17" s="89"/>
    </row>
    <row r="18" ht="29" customHeight="1" spans="1:14">
      <c r="A18" s="91" t="s">
        <v>277</v>
      </c>
      <c r="B18" s="88" t="s">
        <v>809</v>
      </c>
      <c r="C18" s="88" t="s">
        <v>810</v>
      </c>
      <c r="D18" s="89">
        <v>484040</v>
      </c>
      <c r="E18" s="89">
        <v>484040</v>
      </c>
      <c r="F18" s="89"/>
      <c r="G18" s="89"/>
      <c r="H18" s="89"/>
      <c r="I18" s="89"/>
      <c r="J18" s="89"/>
      <c r="K18" s="89"/>
      <c r="L18" s="90"/>
      <c r="M18" s="89"/>
      <c r="N18" s="89"/>
    </row>
    <row r="19" ht="29" customHeight="1" spans="1:14">
      <c r="A19" s="91" t="s">
        <v>277</v>
      </c>
      <c r="B19" s="88" t="s">
        <v>743</v>
      </c>
      <c r="C19" s="88" t="s">
        <v>811</v>
      </c>
      <c r="D19" s="89">
        <v>160000</v>
      </c>
      <c r="E19" s="89">
        <v>160000</v>
      </c>
      <c r="F19" s="89"/>
      <c r="G19" s="89"/>
      <c r="H19" s="89"/>
      <c r="I19" s="89"/>
      <c r="J19" s="89"/>
      <c r="K19" s="89"/>
      <c r="L19" s="90"/>
      <c r="M19" s="89"/>
      <c r="N19" s="89"/>
    </row>
    <row r="20" ht="29" customHeight="1" spans="1:14">
      <c r="A20" s="91" t="s">
        <v>277</v>
      </c>
      <c r="B20" s="88" t="s">
        <v>745</v>
      </c>
      <c r="C20" s="88" t="s">
        <v>812</v>
      </c>
      <c r="D20" s="89">
        <v>900000</v>
      </c>
      <c r="E20" s="89">
        <v>900000</v>
      </c>
      <c r="F20" s="89"/>
      <c r="G20" s="89"/>
      <c r="H20" s="89"/>
      <c r="I20" s="89"/>
      <c r="J20" s="89"/>
      <c r="K20" s="89"/>
      <c r="L20" s="90"/>
      <c r="M20" s="89"/>
      <c r="N20" s="89"/>
    </row>
    <row r="21" ht="29" customHeight="1" spans="1:14">
      <c r="A21" s="91" t="s">
        <v>277</v>
      </c>
      <c r="B21" s="88" t="s">
        <v>813</v>
      </c>
      <c r="C21" s="88" t="s">
        <v>814</v>
      </c>
      <c r="D21" s="89">
        <v>160000</v>
      </c>
      <c r="E21" s="89">
        <v>160000</v>
      </c>
      <c r="F21" s="89"/>
      <c r="G21" s="89"/>
      <c r="H21" s="89"/>
      <c r="I21" s="89"/>
      <c r="J21" s="89"/>
      <c r="K21" s="89"/>
      <c r="L21" s="90"/>
      <c r="M21" s="89"/>
      <c r="N21" s="89"/>
    </row>
    <row r="22" ht="29" customHeight="1" spans="1:14">
      <c r="A22" s="91" t="s">
        <v>265</v>
      </c>
      <c r="B22" s="88" t="s">
        <v>757</v>
      </c>
      <c r="C22" s="88" t="s">
        <v>801</v>
      </c>
      <c r="D22" s="89">
        <v>24000000</v>
      </c>
      <c r="E22" s="89">
        <v>24000000</v>
      </c>
      <c r="F22" s="89"/>
      <c r="G22" s="89"/>
      <c r="H22" s="89"/>
      <c r="I22" s="89"/>
      <c r="J22" s="89"/>
      <c r="K22" s="89"/>
      <c r="L22" s="90"/>
      <c r="M22" s="89"/>
      <c r="N22" s="89"/>
    </row>
    <row r="23" ht="29" customHeight="1" spans="1:14">
      <c r="A23" s="91" t="s">
        <v>265</v>
      </c>
      <c r="B23" s="88" t="s">
        <v>759</v>
      </c>
      <c r="C23" s="88" t="s">
        <v>801</v>
      </c>
      <c r="D23" s="89">
        <v>12000000</v>
      </c>
      <c r="E23" s="89">
        <v>12000000</v>
      </c>
      <c r="F23" s="89"/>
      <c r="G23" s="89"/>
      <c r="H23" s="89"/>
      <c r="I23" s="89"/>
      <c r="J23" s="89"/>
      <c r="K23" s="89"/>
      <c r="L23" s="90"/>
      <c r="M23" s="89"/>
      <c r="N23" s="89"/>
    </row>
    <row r="24" ht="29" customHeight="1" spans="1:14">
      <c r="A24" s="91" t="s">
        <v>265</v>
      </c>
      <c r="B24" s="88" t="s">
        <v>760</v>
      </c>
      <c r="C24" s="88" t="s">
        <v>815</v>
      </c>
      <c r="D24" s="89">
        <v>2800000</v>
      </c>
      <c r="E24" s="89">
        <v>2800000</v>
      </c>
      <c r="F24" s="89"/>
      <c r="G24" s="89"/>
      <c r="H24" s="89"/>
      <c r="I24" s="89"/>
      <c r="J24" s="89"/>
      <c r="K24" s="89"/>
      <c r="L24" s="90"/>
      <c r="M24" s="89"/>
      <c r="N24" s="89"/>
    </row>
    <row r="25" ht="29" customHeight="1" spans="1:14">
      <c r="A25" s="91" t="s">
        <v>200</v>
      </c>
      <c r="B25" s="88" t="s">
        <v>816</v>
      </c>
      <c r="C25" s="88" t="s">
        <v>817</v>
      </c>
      <c r="D25" s="89">
        <v>120000</v>
      </c>
      <c r="E25" s="89">
        <v>120000</v>
      </c>
      <c r="F25" s="89"/>
      <c r="G25" s="89"/>
      <c r="H25" s="89"/>
      <c r="I25" s="89"/>
      <c r="J25" s="89"/>
      <c r="K25" s="89"/>
      <c r="L25" s="90"/>
      <c r="M25" s="89"/>
      <c r="N25" s="89"/>
    </row>
    <row r="26" ht="29" customHeight="1" spans="1:14">
      <c r="A26" s="91" t="s">
        <v>213</v>
      </c>
      <c r="B26" s="88" t="s">
        <v>818</v>
      </c>
      <c r="C26" s="88" t="s">
        <v>819</v>
      </c>
      <c r="D26" s="89">
        <v>1380000</v>
      </c>
      <c r="E26" s="89">
        <v>1380000</v>
      </c>
      <c r="F26" s="89"/>
      <c r="G26" s="89"/>
      <c r="H26" s="89"/>
      <c r="I26" s="89"/>
      <c r="J26" s="89"/>
      <c r="K26" s="89"/>
      <c r="L26" s="90"/>
      <c r="M26" s="89"/>
      <c r="N26" s="89"/>
    </row>
    <row r="27" ht="29" customHeight="1" spans="1:14">
      <c r="A27" s="91" t="s">
        <v>213</v>
      </c>
      <c r="B27" s="88" t="s">
        <v>820</v>
      </c>
      <c r="C27" s="88" t="s">
        <v>821</v>
      </c>
      <c r="D27" s="89">
        <v>1489000</v>
      </c>
      <c r="E27" s="89">
        <v>1489000</v>
      </c>
      <c r="F27" s="89"/>
      <c r="G27" s="89"/>
      <c r="H27" s="89"/>
      <c r="I27" s="89"/>
      <c r="J27" s="89"/>
      <c r="K27" s="89"/>
      <c r="L27" s="90"/>
      <c r="M27" s="89"/>
      <c r="N27" s="89"/>
    </row>
    <row r="28" ht="29" customHeight="1" spans="1:14">
      <c r="A28" s="91" t="s">
        <v>283</v>
      </c>
      <c r="B28" s="88" t="s">
        <v>772</v>
      </c>
      <c r="C28" s="88" t="s">
        <v>822</v>
      </c>
      <c r="D28" s="89">
        <v>2850000</v>
      </c>
      <c r="E28" s="89">
        <v>2850000</v>
      </c>
      <c r="F28" s="89"/>
      <c r="G28" s="89"/>
      <c r="H28" s="89"/>
      <c r="I28" s="89"/>
      <c r="J28" s="89"/>
      <c r="K28" s="89"/>
      <c r="L28" s="90"/>
      <c r="M28" s="89"/>
      <c r="N28" s="89"/>
    </row>
    <row r="29" ht="29" customHeight="1" spans="1:14">
      <c r="A29" s="91" t="s">
        <v>324</v>
      </c>
      <c r="B29" s="88" t="s">
        <v>774</v>
      </c>
      <c r="C29" s="88" t="s">
        <v>823</v>
      </c>
      <c r="D29" s="89">
        <v>656500</v>
      </c>
      <c r="E29" s="89">
        <v>656500</v>
      </c>
      <c r="F29" s="89"/>
      <c r="G29" s="89"/>
      <c r="H29" s="89"/>
      <c r="I29" s="89"/>
      <c r="J29" s="89"/>
      <c r="K29" s="89"/>
      <c r="L29" s="90"/>
      <c r="M29" s="89"/>
      <c r="N29" s="89"/>
    </row>
    <row r="30" ht="29" customHeight="1" spans="1:14">
      <c r="A30" s="91" t="s">
        <v>326</v>
      </c>
      <c r="B30" s="88" t="s">
        <v>824</v>
      </c>
      <c r="C30" s="88" t="s">
        <v>825</v>
      </c>
      <c r="D30" s="89">
        <v>1460000</v>
      </c>
      <c r="E30" s="89">
        <v>1460000</v>
      </c>
      <c r="F30" s="89"/>
      <c r="G30" s="89"/>
      <c r="H30" s="89"/>
      <c r="I30" s="89"/>
      <c r="J30" s="89"/>
      <c r="K30" s="89"/>
      <c r="L30" s="90"/>
      <c r="M30" s="89"/>
      <c r="N30" s="89"/>
    </row>
    <row r="31" ht="29" customHeight="1" spans="1:14">
      <c r="A31" s="91" t="s">
        <v>292</v>
      </c>
      <c r="B31" s="88" t="s">
        <v>789</v>
      </c>
      <c r="C31" s="88" t="s">
        <v>826</v>
      </c>
      <c r="D31" s="89">
        <v>4006300</v>
      </c>
      <c r="E31" s="89">
        <v>4006300</v>
      </c>
      <c r="F31" s="89"/>
      <c r="G31" s="89"/>
      <c r="H31" s="89"/>
      <c r="I31" s="89"/>
      <c r="J31" s="89"/>
      <c r="K31" s="89"/>
      <c r="L31" s="90"/>
      <c r="M31" s="89"/>
      <c r="N31" s="89"/>
    </row>
    <row r="32" ht="29" customHeight="1" spans="1:14">
      <c r="A32" s="91" t="s">
        <v>292</v>
      </c>
      <c r="B32" s="88" t="s">
        <v>792</v>
      </c>
      <c r="C32" s="88" t="s">
        <v>826</v>
      </c>
      <c r="D32" s="89">
        <v>3880000</v>
      </c>
      <c r="E32" s="89">
        <v>3880000</v>
      </c>
      <c r="F32" s="89"/>
      <c r="G32" s="89"/>
      <c r="H32" s="89"/>
      <c r="I32" s="89"/>
      <c r="J32" s="89"/>
      <c r="K32" s="89"/>
      <c r="L32" s="90"/>
      <c r="M32" s="89"/>
      <c r="N32" s="89"/>
    </row>
    <row r="33" ht="29" customHeight="1" spans="1:14">
      <c r="A33" s="91" t="s">
        <v>292</v>
      </c>
      <c r="B33" s="88" t="s">
        <v>354</v>
      </c>
      <c r="C33" s="88" t="s">
        <v>826</v>
      </c>
      <c r="D33" s="89">
        <v>2600000</v>
      </c>
      <c r="E33" s="89">
        <v>2600000</v>
      </c>
      <c r="F33" s="89"/>
      <c r="G33" s="89"/>
      <c r="H33" s="89"/>
      <c r="I33" s="89"/>
      <c r="J33" s="89"/>
      <c r="K33" s="89"/>
      <c r="L33" s="90"/>
      <c r="M33" s="89"/>
      <c r="N33" s="89"/>
    </row>
    <row r="34" ht="29" customHeight="1" spans="1:14">
      <c r="A34" s="91" t="s">
        <v>292</v>
      </c>
      <c r="B34" s="88" t="s">
        <v>793</v>
      </c>
      <c r="C34" s="88" t="s">
        <v>812</v>
      </c>
      <c r="D34" s="89">
        <v>235000</v>
      </c>
      <c r="E34" s="89">
        <v>235000</v>
      </c>
      <c r="F34" s="89"/>
      <c r="G34" s="89"/>
      <c r="H34" s="89"/>
      <c r="I34" s="89"/>
      <c r="J34" s="89"/>
      <c r="K34" s="89"/>
      <c r="L34" s="90"/>
      <c r="M34" s="89"/>
      <c r="N34" s="89"/>
    </row>
    <row r="35" ht="21" customHeight="1" spans="1:14">
      <c r="A35" s="92" t="s">
        <v>124</v>
      </c>
      <c r="B35" s="93"/>
      <c r="C35" s="94"/>
      <c r="D35" s="89">
        <v>62943840</v>
      </c>
      <c r="E35" s="89">
        <v>62943840</v>
      </c>
      <c r="F35" s="89"/>
      <c r="G35" s="89"/>
      <c r="H35" s="89"/>
      <c r="I35" s="89"/>
      <c r="J35" s="89"/>
      <c r="K35" s="89"/>
      <c r="L35" s="90"/>
      <c r="M35" s="89"/>
      <c r="N35" s="89"/>
    </row>
  </sheetData>
  <mergeCells count="13">
    <mergeCell ref="A2:N2"/>
    <mergeCell ref="A3:C3"/>
    <mergeCell ref="D4:N4"/>
    <mergeCell ref="I5:N5"/>
    <mergeCell ref="A35:C35"/>
    <mergeCell ref="A4:A6"/>
    <mergeCell ref="B4:B6"/>
    <mergeCell ref="C4:C6"/>
    <mergeCell ref="D5:D6"/>
    <mergeCell ref="E5:E6"/>
    <mergeCell ref="F5:F6"/>
    <mergeCell ref="G5:G6"/>
    <mergeCell ref="H5:H6"/>
  </mergeCells>
  <printOptions horizontalCentered="1"/>
  <pageMargins left="0.786805555555556" right="0.786805555555556" top="0.786805555555556" bottom="0.786805555555556" header="0.5" footer="0.5"/>
  <pageSetup paperSize="9" scale="4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16"/>
  <sheetViews>
    <sheetView showZeros="0" view="pageBreakPreview" zoomScaleNormal="100" topLeftCell="L1" workbookViewId="0">
      <selection activeCell="F25" sqref="F25"/>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6"/>
      <c r="W1" s="44"/>
      <c r="X1" s="44" t="s">
        <v>827</v>
      </c>
    </row>
    <row r="2" ht="27.75" customHeight="1" spans="1:24">
      <c r="A2" s="57" t="s">
        <v>828</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"单位名称："&amp;"云南省农业农村厅"</f>
        <v>单位名称：云南省农业农村厅</v>
      </c>
      <c r="B3" s="59"/>
      <c r="C3" s="59"/>
      <c r="D3" s="60"/>
      <c r="E3" s="61"/>
      <c r="F3" s="61"/>
      <c r="G3" s="61"/>
      <c r="H3" s="61"/>
      <c r="I3" s="61"/>
      <c r="W3" s="62"/>
      <c r="X3" s="62" t="s">
        <v>149</v>
      </c>
    </row>
    <row r="4" ht="19.5" customHeight="1" spans="1:24">
      <c r="A4" s="15" t="s">
        <v>829</v>
      </c>
      <c r="B4" s="10" t="s">
        <v>165</v>
      </c>
      <c r="C4" s="11"/>
      <c r="D4" s="11"/>
      <c r="E4" s="63" t="s">
        <v>830</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831</v>
      </c>
      <c r="E5" s="63" t="s">
        <v>832</v>
      </c>
      <c r="F5" s="63" t="s">
        <v>833</v>
      </c>
      <c r="G5" s="63" t="s">
        <v>834</v>
      </c>
      <c r="H5" s="63" t="s">
        <v>835</v>
      </c>
      <c r="I5" s="63" t="s">
        <v>836</v>
      </c>
      <c r="J5" s="63" t="s">
        <v>837</v>
      </c>
      <c r="K5" s="63" t="s">
        <v>838</v>
      </c>
      <c r="L5" s="63" t="s">
        <v>839</v>
      </c>
      <c r="M5" s="63" t="s">
        <v>840</v>
      </c>
      <c r="N5" s="63" t="s">
        <v>841</v>
      </c>
      <c r="O5" s="63" t="s">
        <v>842</v>
      </c>
      <c r="P5" s="63" t="s">
        <v>843</v>
      </c>
      <c r="Q5" s="63" t="s">
        <v>844</v>
      </c>
      <c r="R5" s="63" t="s">
        <v>845</v>
      </c>
      <c r="S5" s="63" t="s">
        <v>846</v>
      </c>
      <c r="T5" s="63" t="s">
        <v>847</v>
      </c>
      <c r="U5" s="63" t="s">
        <v>848</v>
      </c>
      <c r="V5" s="63" t="s">
        <v>849</v>
      </c>
      <c r="W5" s="63" t="s">
        <v>850</v>
      </c>
      <c r="X5" s="63" t="s">
        <v>851</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t="s">
        <v>45</v>
      </c>
      <c r="B7" s="22">
        <v>9105383300</v>
      </c>
      <c r="C7" s="22">
        <v>7851193300</v>
      </c>
      <c r="D7" s="22">
        <v>1254190000</v>
      </c>
      <c r="E7" s="22">
        <v>408015700</v>
      </c>
      <c r="F7" s="22">
        <v>1323564300</v>
      </c>
      <c r="G7" s="22">
        <v>1061055800</v>
      </c>
      <c r="H7" s="22">
        <v>185732700</v>
      </c>
      <c r="I7" s="22">
        <v>724566200</v>
      </c>
      <c r="J7" s="22">
        <v>742242700</v>
      </c>
      <c r="K7" s="22">
        <v>764624500</v>
      </c>
      <c r="L7" s="22">
        <v>186040200</v>
      </c>
      <c r="M7" s="22">
        <v>592079700</v>
      </c>
      <c r="N7" s="22">
        <v>609921300</v>
      </c>
      <c r="O7" s="22">
        <v>307946100</v>
      </c>
      <c r="P7" s="22">
        <v>300720800</v>
      </c>
      <c r="Q7" s="22">
        <v>275151400</v>
      </c>
      <c r="R7" s="22">
        <v>481159300</v>
      </c>
      <c r="S7" s="22">
        <v>376837200</v>
      </c>
      <c r="T7" s="22">
        <v>471352300</v>
      </c>
      <c r="U7" s="22">
        <v>223497200</v>
      </c>
      <c r="V7" s="22">
        <v>10507900</v>
      </c>
      <c r="W7" s="65">
        <v>60368000</v>
      </c>
      <c r="X7" s="22"/>
    </row>
    <row r="8" ht="29.9" customHeight="1" spans="1:24">
      <c r="A8" s="66" t="s">
        <v>852</v>
      </c>
      <c r="B8" s="22">
        <v>2916864800</v>
      </c>
      <c r="C8" s="22">
        <v>2916864800</v>
      </c>
      <c r="D8" s="22"/>
      <c r="E8" s="22">
        <v>155005500</v>
      </c>
      <c r="F8" s="22">
        <v>640507000</v>
      </c>
      <c r="G8" s="22">
        <v>327408500</v>
      </c>
      <c r="H8" s="22">
        <v>75980000</v>
      </c>
      <c r="I8" s="22">
        <v>265651900</v>
      </c>
      <c r="J8" s="22">
        <v>211313600</v>
      </c>
      <c r="K8" s="22">
        <v>168695300</v>
      </c>
      <c r="L8" s="22">
        <v>23653400</v>
      </c>
      <c r="M8" s="22">
        <v>175681900</v>
      </c>
      <c r="N8" s="22">
        <v>169518700</v>
      </c>
      <c r="O8" s="22">
        <v>103366800</v>
      </c>
      <c r="P8" s="22">
        <v>73891600</v>
      </c>
      <c r="Q8" s="22">
        <v>94645100</v>
      </c>
      <c r="R8" s="22">
        <v>215646800</v>
      </c>
      <c r="S8" s="22">
        <v>91215100</v>
      </c>
      <c r="T8" s="22">
        <v>124683600</v>
      </c>
      <c r="U8" s="22"/>
      <c r="V8" s="22"/>
      <c r="W8" s="65"/>
      <c r="X8" s="22"/>
    </row>
    <row r="9" ht="29.9" customHeight="1" spans="1:24">
      <c r="A9" s="66" t="s">
        <v>853</v>
      </c>
      <c r="B9" s="22">
        <v>340000000</v>
      </c>
      <c r="C9" s="22">
        <v>340000000</v>
      </c>
      <c r="D9" s="22"/>
      <c r="E9" s="22">
        <v>34110000</v>
      </c>
      <c r="F9" s="22">
        <v>29650000</v>
      </c>
      <c r="G9" s="22">
        <v>25460000</v>
      </c>
      <c r="H9" s="22">
        <v>10940000</v>
      </c>
      <c r="I9" s="22">
        <v>11690000</v>
      </c>
      <c r="J9" s="22">
        <v>15770000</v>
      </c>
      <c r="K9" s="22">
        <v>37340000</v>
      </c>
      <c r="L9" s="22">
        <v>24700000</v>
      </c>
      <c r="M9" s="22">
        <v>17580000</v>
      </c>
      <c r="N9" s="22">
        <v>25210000</v>
      </c>
      <c r="O9" s="22">
        <v>14880000</v>
      </c>
      <c r="P9" s="22">
        <v>9670000</v>
      </c>
      <c r="Q9" s="22">
        <v>12140000</v>
      </c>
      <c r="R9" s="22">
        <v>5970000</v>
      </c>
      <c r="S9" s="22">
        <v>13790000</v>
      </c>
      <c r="T9" s="22">
        <v>19410000</v>
      </c>
      <c r="U9" s="22">
        <v>14770000</v>
      </c>
      <c r="V9" s="22">
        <v>5340000</v>
      </c>
      <c r="W9" s="65">
        <v>11580000</v>
      </c>
      <c r="X9" s="22"/>
    </row>
    <row r="10" ht="29.9" customHeight="1" spans="1:24">
      <c r="A10" s="66" t="s">
        <v>854</v>
      </c>
      <c r="B10" s="22">
        <v>3818000000</v>
      </c>
      <c r="C10" s="22">
        <v>3818000000</v>
      </c>
      <c r="D10" s="22"/>
      <c r="E10" s="22">
        <v>110400000</v>
      </c>
      <c r="F10" s="22">
        <v>572210000</v>
      </c>
      <c r="G10" s="22">
        <v>271300000</v>
      </c>
      <c r="H10" s="22"/>
      <c r="I10" s="22">
        <v>301884000</v>
      </c>
      <c r="J10" s="22">
        <v>312428000</v>
      </c>
      <c r="K10" s="22">
        <v>351970000</v>
      </c>
      <c r="L10" s="22">
        <v>79516600</v>
      </c>
      <c r="M10" s="22">
        <v>295780000</v>
      </c>
      <c r="N10" s="22">
        <v>344390000</v>
      </c>
      <c r="O10" s="22">
        <v>156764000</v>
      </c>
      <c r="P10" s="22">
        <v>147903000</v>
      </c>
      <c r="Q10" s="22">
        <v>125830000</v>
      </c>
      <c r="R10" s="22">
        <v>241429000</v>
      </c>
      <c r="S10" s="22">
        <v>261847400</v>
      </c>
      <c r="T10" s="22">
        <v>244348000</v>
      </c>
      <c r="U10" s="22"/>
      <c r="V10" s="22"/>
      <c r="W10" s="65"/>
      <c r="X10" s="22"/>
    </row>
    <row r="11" ht="29.9" customHeight="1" spans="1:24">
      <c r="A11" s="66" t="s">
        <v>855</v>
      </c>
      <c r="B11" s="22">
        <v>32000000</v>
      </c>
      <c r="C11" s="22">
        <v>32000000</v>
      </c>
      <c r="D11" s="22"/>
      <c r="E11" s="22">
        <v>1660000</v>
      </c>
      <c r="F11" s="22">
        <v>1230000</v>
      </c>
      <c r="G11" s="22">
        <v>10240000</v>
      </c>
      <c r="H11" s="22">
        <v>760000</v>
      </c>
      <c r="I11" s="22">
        <v>1710000</v>
      </c>
      <c r="J11" s="22">
        <v>3500000</v>
      </c>
      <c r="K11" s="22">
        <v>1600000</v>
      </c>
      <c r="L11" s="22">
        <v>190000</v>
      </c>
      <c r="M11" s="22">
        <v>1940000</v>
      </c>
      <c r="N11" s="22">
        <v>590000</v>
      </c>
      <c r="O11" s="22">
        <v>90000</v>
      </c>
      <c r="P11" s="22">
        <v>280000</v>
      </c>
      <c r="Q11" s="22">
        <v>700000</v>
      </c>
      <c r="R11" s="22">
        <v>50000</v>
      </c>
      <c r="S11" s="22">
        <v>130000</v>
      </c>
      <c r="T11" s="22">
        <v>760000</v>
      </c>
      <c r="U11" s="22">
        <v>5460000</v>
      </c>
      <c r="V11" s="22"/>
      <c r="W11" s="65">
        <v>1110000</v>
      </c>
      <c r="X11" s="22"/>
    </row>
    <row r="12" ht="29.9" customHeight="1" spans="1:24">
      <c r="A12" s="66" t="s">
        <v>856</v>
      </c>
      <c r="B12" s="22">
        <v>35000000</v>
      </c>
      <c r="C12" s="22">
        <v>35000000</v>
      </c>
      <c r="D12" s="22"/>
      <c r="E12" s="22">
        <v>2340000</v>
      </c>
      <c r="F12" s="22">
        <v>1660000</v>
      </c>
      <c r="G12" s="22">
        <v>9310000</v>
      </c>
      <c r="H12" s="22">
        <v>970000</v>
      </c>
      <c r="I12" s="22">
        <v>5180000</v>
      </c>
      <c r="J12" s="22">
        <v>1540000</v>
      </c>
      <c r="K12" s="22">
        <v>1880000</v>
      </c>
      <c r="L12" s="22">
        <v>280000</v>
      </c>
      <c r="M12" s="22">
        <v>2020000</v>
      </c>
      <c r="N12" s="22">
        <v>2810000</v>
      </c>
      <c r="O12" s="22">
        <v>1780000</v>
      </c>
      <c r="P12" s="22">
        <v>1100000</v>
      </c>
      <c r="Q12" s="22">
        <v>630000</v>
      </c>
      <c r="R12" s="22">
        <v>320000</v>
      </c>
      <c r="S12" s="22">
        <v>210000</v>
      </c>
      <c r="T12" s="22">
        <v>1590000</v>
      </c>
      <c r="U12" s="22">
        <v>770000</v>
      </c>
      <c r="V12" s="22">
        <v>260000</v>
      </c>
      <c r="W12" s="65">
        <v>350000</v>
      </c>
      <c r="X12" s="22"/>
    </row>
    <row r="13" ht="29.9" customHeight="1" spans="1:24">
      <c r="A13" s="66" t="s">
        <v>857</v>
      </c>
      <c r="B13" s="22">
        <v>192471400</v>
      </c>
      <c r="C13" s="22">
        <v>192471400</v>
      </c>
      <c r="D13" s="22"/>
      <c r="E13" s="22"/>
      <c r="F13" s="22">
        <v>92700</v>
      </c>
      <c r="G13" s="22"/>
      <c r="H13" s="22">
        <v>9692900</v>
      </c>
      <c r="I13" s="22">
        <v>14184600</v>
      </c>
      <c r="J13" s="22">
        <v>28260400</v>
      </c>
      <c r="K13" s="22">
        <v>48155700</v>
      </c>
      <c r="L13" s="22">
        <v>31400500</v>
      </c>
      <c r="M13" s="22">
        <v>648200</v>
      </c>
      <c r="N13" s="22"/>
      <c r="O13" s="22">
        <v>6181900</v>
      </c>
      <c r="P13" s="22">
        <v>32879400</v>
      </c>
      <c r="Q13" s="22"/>
      <c r="R13" s="22"/>
      <c r="S13" s="22"/>
      <c r="T13" s="22">
        <v>20975100</v>
      </c>
      <c r="U13" s="22"/>
      <c r="V13" s="22"/>
      <c r="W13" s="65"/>
      <c r="X13" s="22"/>
    </row>
    <row r="14" ht="29.9" customHeight="1" spans="1:24">
      <c r="A14" s="66" t="s">
        <v>858</v>
      </c>
      <c r="B14" s="22">
        <v>501857100</v>
      </c>
      <c r="C14" s="22">
        <v>501857100</v>
      </c>
      <c r="D14" s="22"/>
      <c r="E14" s="22">
        <v>46175700</v>
      </c>
      <c r="F14" s="22">
        <v>33638800</v>
      </c>
      <c r="G14" s="22">
        <v>47722200</v>
      </c>
      <c r="H14" s="22">
        <v>60843600</v>
      </c>
      <c r="I14" s="22">
        <v>41818900</v>
      </c>
      <c r="J14" s="22">
        <v>36637700</v>
      </c>
      <c r="K14" s="22">
        <v>49355200</v>
      </c>
      <c r="L14" s="22">
        <v>11150300</v>
      </c>
      <c r="M14" s="22">
        <v>28183700</v>
      </c>
      <c r="N14" s="22">
        <v>34927200</v>
      </c>
      <c r="O14" s="22">
        <v>19931300</v>
      </c>
      <c r="P14" s="22">
        <v>15710100</v>
      </c>
      <c r="Q14" s="22">
        <v>16230200</v>
      </c>
      <c r="R14" s="22">
        <v>11215800</v>
      </c>
      <c r="S14" s="22">
        <v>5278200</v>
      </c>
      <c r="T14" s="22">
        <v>21543400</v>
      </c>
      <c r="U14" s="22">
        <v>8790800</v>
      </c>
      <c r="V14" s="22">
        <v>4907900</v>
      </c>
      <c r="W14" s="65">
        <v>7796100</v>
      </c>
      <c r="X14" s="22"/>
    </row>
    <row r="15" ht="29.9" customHeight="1" spans="1:24">
      <c r="A15" s="66" t="s">
        <v>859</v>
      </c>
      <c r="B15" s="22">
        <v>1254190000</v>
      </c>
      <c r="C15" s="22"/>
      <c r="D15" s="22">
        <v>1254190000</v>
      </c>
      <c r="E15" s="22">
        <v>58324500</v>
      </c>
      <c r="F15" s="22">
        <v>44575800</v>
      </c>
      <c r="G15" s="22">
        <v>364615100</v>
      </c>
      <c r="H15" s="22">
        <v>26546200</v>
      </c>
      <c r="I15" s="22">
        <v>82446800</v>
      </c>
      <c r="J15" s="22">
        <v>132793000</v>
      </c>
      <c r="K15" s="22">
        <v>105628300</v>
      </c>
      <c r="L15" s="22">
        <v>15149400</v>
      </c>
      <c r="M15" s="22">
        <v>70245900</v>
      </c>
      <c r="N15" s="22">
        <v>22475400</v>
      </c>
      <c r="O15" s="22">
        <v>4952100</v>
      </c>
      <c r="P15" s="22">
        <v>19286700</v>
      </c>
      <c r="Q15" s="22">
        <v>24976100</v>
      </c>
      <c r="R15" s="22">
        <v>6527700</v>
      </c>
      <c r="S15" s="22">
        <v>4366500</v>
      </c>
      <c r="T15" s="22">
        <v>38042200</v>
      </c>
      <c r="U15" s="22">
        <v>193706400</v>
      </c>
      <c r="V15" s="22"/>
      <c r="W15" s="65">
        <v>39531900</v>
      </c>
      <c r="X15" s="22"/>
    </row>
    <row r="16" ht="29.9" customHeight="1" spans="1:24">
      <c r="A16" s="66" t="s">
        <v>860</v>
      </c>
      <c r="B16" s="22">
        <v>15000000</v>
      </c>
      <c r="C16" s="22">
        <v>15000000</v>
      </c>
      <c r="D16" s="22"/>
      <c r="E16" s="22"/>
      <c r="F16" s="22"/>
      <c r="G16" s="22">
        <v>5000000</v>
      </c>
      <c r="H16" s="22"/>
      <c r="I16" s="22"/>
      <c r="J16" s="22"/>
      <c r="K16" s="22"/>
      <c r="L16" s="22"/>
      <c r="M16" s="22"/>
      <c r="N16" s="22">
        <v>10000000</v>
      </c>
      <c r="O16" s="22"/>
      <c r="P16" s="22"/>
      <c r="Q16" s="22"/>
      <c r="R16" s="22"/>
      <c r="S16" s="22"/>
      <c r="T16" s="22"/>
      <c r="U16" s="22"/>
      <c r="V16" s="22"/>
      <c r="W16" s="65"/>
      <c r="X16" s="22"/>
    </row>
  </sheetData>
  <mergeCells count="5">
    <mergeCell ref="A2:X2"/>
    <mergeCell ref="A3:I3"/>
    <mergeCell ref="B4:D4"/>
    <mergeCell ref="E4:X4"/>
    <mergeCell ref="A4:A5"/>
  </mergeCells>
  <printOptions horizontalCentered="1"/>
  <pageMargins left="0.786805555555556" right="0.786805555555556" top="0.786805555555556" bottom="0.786805555555556" header="0.5" footer="0.5"/>
  <pageSetup paperSize="9" scale="30"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9"/>
  <sheetViews>
    <sheetView showZeros="0" view="pageBreakPreview" zoomScaleNormal="100" workbookViewId="0">
      <selection activeCell="B7" sqref="B7:B18"/>
    </sheetView>
  </sheetViews>
  <sheetFormatPr defaultColWidth="9.14166666666667" defaultRowHeight="12" customHeight="1"/>
  <cols>
    <col min="1" max="1" width="20" customWidth="1"/>
    <col min="2" max="2" width="47.5" customWidth="1"/>
    <col min="3" max="4" width="11.375" customWidth="1"/>
    <col min="5" max="5" width="23.575" customWidth="1"/>
    <col min="6" max="9" width="10" customWidth="1"/>
    <col min="10" max="10" width="45" customWidth="1"/>
  </cols>
  <sheetData>
    <row r="1" customHeight="1" spans="1:10">
      <c r="J1" s="44" t="s">
        <v>861</v>
      </c>
    </row>
    <row r="2" ht="28.5" customHeight="1" spans="1:10">
      <c r="A2" s="45" t="s">
        <v>862</v>
      </c>
      <c r="B2" s="27"/>
      <c r="C2" s="27"/>
      <c r="D2" s="27"/>
      <c r="E2" s="27"/>
      <c r="F2" s="46"/>
      <c r="G2" s="27"/>
      <c r="H2" s="46"/>
      <c r="I2" s="46"/>
      <c r="J2" s="27"/>
    </row>
    <row r="3" ht="17.25" customHeight="1" spans="1:10">
      <c r="A3" s="4" t="str">
        <f>"单位名称："&amp;"云南省农业农村厅"</f>
        <v>单位名称：云南省农业农村厅</v>
      </c>
    </row>
    <row r="4" ht="44.25" customHeight="1" spans="1:10">
      <c r="A4" s="47" t="s">
        <v>334</v>
      </c>
      <c r="B4" s="47" t="s">
        <v>335</v>
      </c>
      <c r="C4" s="47" t="s">
        <v>336</v>
      </c>
      <c r="D4" s="47" t="s">
        <v>337</v>
      </c>
      <c r="E4" s="47" t="s">
        <v>338</v>
      </c>
      <c r="F4" s="48" t="s">
        <v>339</v>
      </c>
      <c r="G4" s="47" t="s">
        <v>340</v>
      </c>
      <c r="H4" s="48" t="s">
        <v>341</v>
      </c>
      <c r="I4" s="48" t="s">
        <v>342</v>
      </c>
      <c r="J4" s="47" t="s">
        <v>343</v>
      </c>
    </row>
    <row r="5" ht="14.25" customHeight="1" spans="1:10">
      <c r="A5" s="47">
        <v>1</v>
      </c>
      <c r="B5" s="47">
        <v>2</v>
      </c>
      <c r="C5" s="47">
        <v>3</v>
      </c>
      <c r="D5" s="47">
        <v>4</v>
      </c>
      <c r="E5" s="47">
        <v>5</v>
      </c>
      <c r="F5" s="48">
        <v>6</v>
      </c>
      <c r="G5" s="47">
        <v>7</v>
      </c>
      <c r="H5" s="48">
        <v>8</v>
      </c>
      <c r="I5" s="48">
        <v>9</v>
      </c>
      <c r="J5" s="47">
        <v>10</v>
      </c>
    </row>
    <row r="6" ht="21.8" customHeight="1" spans="1:10">
      <c r="A6" s="49" t="s">
        <v>45</v>
      </c>
      <c r="B6" s="50"/>
      <c r="C6" s="50"/>
      <c r="D6" s="50"/>
      <c r="E6" s="51"/>
      <c r="F6" s="52"/>
      <c r="G6" s="51"/>
      <c r="H6" s="52"/>
      <c r="I6" s="52"/>
      <c r="J6" s="51"/>
    </row>
    <row r="7" ht="54" customHeight="1" spans="1:10">
      <c r="A7" s="53" t="s">
        <v>852</v>
      </c>
      <c r="B7" s="54" t="s">
        <v>863</v>
      </c>
      <c r="C7" s="54" t="s">
        <v>345</v>
      </c>
      <c r="D7" s="54" t="s">
        <v>346</v>
      </c>
      <c r="E7" s="49" t="s">
        <v>864</v>
      </c>
      <c r="F7" s="54" t="s">
        <v>355</v>
      </c>
      <c r="G7" s="49" t="s">
        <v>865</v>
      </c>
      <c r="H7" s="54" t="s">
        <v>392</v>
      </c>
      <c r="I7" s="54" t="s">
        <v>351</v>
      </c>
      <c r="J7" s="55" t="s">
        <v>866</v>
      </c>
    </row>
    <row r="8" ht="54" customHeight="1" spans="1:10">
      <c r="A8" s="53" t="s">
        <v>852</v>
      </c>
      <c r="B8" s="54" t="s">
        <v>863</v>
      </c>
      <c r="C8" s="54" t="s">
        <v>345</v>
      </c>
      <c r="D8" s="54" t="s">
        <v>346</v>
      </c>
      <c r="E8" s="49" t="s">
        <v>867</v>
      </c>
      <c r="F8" s="54" t="s">
        <v>348</v>
      </c>
      <c r="G8" s="49" t="s">
        <v>409</v>
      </c>
      <c r="H8" s="54" t="s">
        <v>392</v>
      </c>
      <c r="I8" s="54" t="s">
        <v>351</v>
      </c>
      <c r="J8" s="55" t="s">
        <v>868</v>
      </c>
    </row>
    <row r="9" ht="54" customHeight="1" spans="1:10">
      <c r="A9" s="53" t="s">
        <v>852</v>
      </c>
      <c r="B9" s="54" t="s">
        <v>863</v>
      </c>
      <c r="C9" s="54" t="s">
        <v>345</v>
      </c>
      <c r="D9" s="54" t="s">
        <v>346</v>
      </c>
      <c r="E9" s="49" t="s">
        <v>869</v>
      </c>
      <c r="F9" s="54" t="s">
        <v>348</v>
      </c>
      <c r="G9" s="49" t="s">
        <v>870</v>
      </c>
      <c r="H9" s="54" t="s">
        <v>397</v>
      </c>
      <c r="I9" s="54" t="s">
        <v>351</v>
      </c>
      <c r="J9" s="55" t="s">
        <v>871</v>
      </c>
    </row>
    <row r="10" ht="54" customHeight="1" spans="1:10">
      <c r="A10" s="53" t="s">
        <v>852</v>
      </c>
      <c r="B10" s="54" t="s">
        <v>863</v>
      </c>
      <c r="C10" s="54" t="s">
        <v>345</v>
      </c>
      <c r="D10" s="54" t="s">
        <v>407</v>
      </c>
      <c r="E10" s="49" t="s">
        <v>872</v>
      </c>
      <c r="F10" s="54" t="s">
        <v>348</v>
      </c>
      <c r="G10" s="49" t="s">
        <v>409</v>
      </c>
      <c r="H10" s="54" t="s">
        <v>392</v>
      </c>
      <c r="I10" s="54" t="s">
        <v>351</v>
      </c>
      <c r="J10" s="55" t="s">
        <v>873</v>
      </c>
    </row>
    <row r="11" ht="54" customHeight="1" spans="1:10">
      <c r="A11" s="53" t="s">
        <v>852</v>
      </c>
      <c r="B11" s="54" t="s">
        <v>863</v>
      </c>
      <c r="C11" s="54" t="s">
        <v>345</v>
      </c>
      <c r="D11" s="54" t="s">
        <v>407</v>
      </c>
      <c r="E11" s="49" t="s">
        <v>874</v>
      </c>
      <c r="F11" s="54" t="s">
        <v>348</v>
      </c>
      <c r="G11" s="49" t="s">
        <v>409</v>
      </c>
      <c r="H11" s="54" t="s">
        <v>392</v>
      </c>
      <c r="I11" s="54" t="s">
        <v>351</v>
      </c>
      <c r="J11" s="55" t="s">
        <v>875</v>
      </c>
    </row>
    <row r="12" ht="54" customHeight="1" spans="1:10">
      <c r="A12" s="53" t="s">
        <v>852</v>
      </c>
      <c r="B12" s="54" t="s">
        <v>863</v>
      </c>
      <c r="C12" s="54" t="s">
        <v>345</v>
      </c>
      <c r="D12" s="54" t="s">
        <v>488</v>
      </c>
      <c r="E12" s="49" t="s">
        <v>876</v>
      </c>
      <c r="F12" s="54" t="s">
        <v>348</v>
      </c>
      <c r="G12" s="49" t="s">
        <v>409</v>
      </c>
      <c r="H12" s="54" t="s">
        <v>392</v>
      </c>
      <c r="I12" s="54" t="s">
        <v>351</v>
      </c>
      <c r="J12" s="55" t="s">
        <v>877</v>
      </c>
    </row>
    <row r="13" ht="54" customHeight="1" spans="1:10">
      <c r="A13" s="53" t="s">
        <v>852</v>
      </c>
      <c r="B13" s="54" t="s">
        <v>863</v>
      </c>
      <c r="C13" s="54" t="s">
        <v>345</v>
      </c>
      <c r="D13" s="54" t="s">
        <v>488</v>
      </c>
      <c r="E13" s="49" t="s">
        <v>878</v>
      </c>
      <c r="F13" s="54" t="s">
        <v>348</v>
      </c>
      <c r="G13" s="49" t="s">
        <v>409</v>
      </c>
      <c r="H13" s="54" t="s">
        <v>392</v>
      </c>
      <c r="I13" s="54" t="s">
        <v>351</v>
      </c>
      <c r="J13" s="55" t="s">
        <v>879</v>
      </c>
    </row>
    <row r="14" ht="54" customHeight="1" spans="1:10">
      <c r="A14" s="53" t="s">
        <v>852</v>
      </c>
      <c r="B14" s="54" t="s">
        <v>863</v>
      </c>
      <c r="C14" s="54" t="s">
        <v>382</v>
      </c>
      <c r="D14" s="54" t="s">
        <v>411</v>
      </c>
      <c r="E14" s="49" t="s">
        <v>880</v>
      </c>
      <c r="F14" s="54" t="s">
        <v>355</v>
      </c>
      <c r="G14" s="49" t="s">
        <v>385</v>
      </c>
      <c r="H14" s="54" t="s">
        <v>392</v>
      </c>
      <c r="I14" s="54" t="s">
        <v>351</v>
      </c>
      <c r="J14" s="55" t="s">
        <v>881</v>
      </c>
    </row>
    <row r="15" ht="54" customHeight="1" spans="1:10">
      <c r="A15" s="53" t="s">
        <v>852</v>
      </c>
      <c r="B15" s="54" t="s">
        <v>863</v>
      </c>
      <c r="C15" s="54" t="s">
        <v>382</v>
      </c>
      <c r="D15" s="54" t="s">
        <v>383</v>
      </c>
      <c r="E15" s="49" t="s">
        <v>882</v>
      </c>
      <c r="F15" s="54" t="s">
        <v>348</v>
      </c>
      <c r="G15" s="49" t="s">
        <v>409</v>
      </c>
      <c r="H15" s="54" t="s">
        <v>392</v>
      </c>
      <c r="I15" s="54" t="s">
        <v>351</v>
      </c>
      <c r="J15" s="55" t="s">
        <v>883</v>
      </c>
    </row>
    <row r="16" ht="54" customHeight="1" spans="1:10">
      <c r="A16" s="53" t="s">
        <v>852</v>
      </c>
      <c r="B16" s="54" t="s">
        <v>863</v>
      </c>
      <c r="C16" s="54" t="s">
        <v>382</v>
      </c>
      <c r="D16" s="54" t="s">
        <v>383</v>
      </c>
      <c r="E16" s="49" t="s">
        <v>884</v>
      </c>
      <c r="F16" s="54" t="s">
        <v>348</v>
      </c>
      <c r="G16" s="49" t="s">
        <v>409</v>
      </c>
      <c r="H16" s="54" t="s">
        <v>392</v>
      </c>
      <c r="I16" s="54" t="s">
        <v>351</v>
      </c>
      <c r="J16" s="55" t="s">
        <v>885</v>
      </c>
    </row>
    <row r="17" ht="54" customHeight="1" spans="1:10">
      <c r="A17" s="53" t="s">
        <v>852</v>
      </c>
      <c r="B17" s="54" t="s">
        <v>863</v>
      </c>
      <c r="C17" s="54" t="s">
        <v>382</v>
      </c>
      <c r="D17" s="54" t="s">
        <v>383</v>
      </c>
      <c r="E17" s="49" t="s">
        <v>886</v>
      </c>
      <c r="F17" s="54" t="s">
        <v>348</v>
      </c>
      <c r="G17" s="49" t="s">
        <v>887</v>
      </c>
      <c r="H17" s="54"/>
      <c r="I17" s="54" t="s">
        <v>500</v>
      </c>
      <c r="J17" s="55" t="s">
        <v>888</v>
      </c>
    </row>
    <row r="18" ht="54" customHeight="1" spans="1:10">
      <c r="A18" s="53" t="s">
        <v>852</v>
      </c>
      <c r="B18" s="54" t="s">
        <v>863</v>
      </c>
      <c r="C18" s="54" t="s">
        <v>388</v>
      </c>
      <c r="D18" s="54" t="s">
        <v>389</v>
      </c>
      <c r="E18" s="49" t="s">
        <v>889</v>
      </c>
      <c r="F18" s="54" t="s">
        <v>355</v>
      </c>
      <c r="G18" s="49" t="s">
        <v>391</v>
      </c>
      <c r="H18" s="54" t="s">
        <v>392</v>
      </c>
      <c r="I18" s="54" t="s">
        <v>351</v>
      </c>
      <c r="J18" s="55" t="s">
        <v>890</v>
      </c>
    </row>
    <row r="19" ht="54" customHeight="1" spans="1:10">
      <c r="A19" s="53" t="s">
        <v>854</v>
      </c>
      <c r="B19" s="54" t="s">
        <v>891</v>
      </c>
      <c r="C19" s="54" t="s">
        <v>345</v>
      </c>
      <c r="D19" s="54" t="s">
        <v>346</v>
      </c>
      <c r="E19" s="49" t="s">
        <v>892</v>
      </c>
      <c r="F19" s="54" t="s">
        <v>355</v>
      </c>
      <c r="G19" s="49" t="s">
        <v>893</v>
      </c>
      <c r="H19" s="54" t="s">
        <v>397</v>
      </c>
      <c r="I19" s="54" t="s">
        <v>351</v>
      </c>
      <c r="J19" s="55" t="s">
        <v>894</v>
      </c>
    </row>
    <row r="20" ht="54" customHeight="1" spans="1:10">
      <c r="A20" s="53" t="s">
        <v>854</v>
      </c>
      <c r="B20" s="54" t="s">
        <v>891</v>
      </c>
      <c r="C20" s="54" t="s">
        <v>345</v>
      </c>
      <c r="D20" s="54" t="s">
        <v>346</v>
      </c>
      <c r="E20" s="49" t="s">
        <v>895</v>
      </c>
      <c r="F20" s="54" t="s">
        <v>355</v>
      </c>
      <c r="G20" s="49" t="s">
        <v>391</v>
      </c>
      <c r="H20" s="54" t="s">
        <v>392</v>
      </c>
      <c r="I20" s="54" t="s">
        <v>351</v>
      </c>
      <c r="J20" s="55" t="s">
        <v>896</v>
      </c>
    </row>
    <row r="21" ht="54" customHeight="1" spans="1:10">
      <c r="A21" s="53" t="s">
        <v>854</v>
      </c>
      <c r="B21" s="54" t="s">
        <v>891</v>
      </c>
      <c r="C21" s="54" t="s">
        <v>345</v>
      </c>
      <c r="D21" s="54" t="s">
        <v>346</v>
      </c>
      <c r="E21" s="49" t="s">
        <v>872</v>
      </c>
      <c r="F21" s="54" t="s">
        <v>355</v>
      </c>
      <c r="G21" s="49" t="s">
        <v>486</v>
      </c>
      <c r="H21" s="54" t="s">
        <v>392</v>
      </c>
      <c r="I21" s="54" t="s">
        <v>351</v>
      </c>
      <c r="J21" s="55" t="s">
        <v>897</v>
      </c>
    </row>
    <row r="22" ht="54" customHeight="1" spans="1:10">
      <c r="A22" s="53" t="s">
        <v>854</v>
      </c>
      <c r="B22" s="54" t="s">
        <v>891</v>
      </c>
      <c r="C22" s="54" t="s">
        <v>345</v>
      </c>
      <c r="D22" s="54" t="s">
        <v>346</v>
      </c>
      <c r="E22" s="49" t="s">
        <v>898</v>
      </c>
      <c r="F22" s="54" t="s">
        <v>355</v>
      </c>
      <c r="G22" s="49" t="s">
        <v>650</v>
      </c>
      <c r="H22" s="54" t="s">
        <v>392</v>
      </c>
      <c r="I22" s="54" t="s">
        <v>351</v>
      </c>
      <c r="J22" s="55" t="s">
        <v>899</v>
      </c>
    </row>
    <row r="23" ht="54" customHeight="1" spans="1:10">
      <c r="A23" s="53" t="s">
        <v>854</v>
      </c>
      <c r="B23" s="54" t="s">
        <v>891</v>
      </c>
      <c r="C23" s="54" t="s">
        <v>345</v>
      </c>
      <c r="D23" s="54" t="s">
        <v>346</v>
      </c>
      <c r="E23" s="49" t="s">
        <v>900</v>
      </c>
      <c r="F23" s="54" t="s">
        <v>355</v>
      </c>
      <c r="G23" s="49" t="s">
        <v>650</v>
      </c>
      <c r="H23" s="54" t="s">
        <v>392</v>
      </c>
      <c r="I23" s="54" t="s">
        <v>351</v>
      </c>
      <c r="J23" s="55" t="s">
        <v>901</v>
      </c>
    </row>
    <row r="24" ht="54" customHeight="1" spans="1:10">
      <c r="A24" s="53" t="s">
        <v>854</v>
      </c>
      <c r="B24" s="54" t="s">
        <v>891</v>
      </c>
      <c r="C24" s="54" t="s">
        <v>345</v>
      </c>
      <c r="D24" s="54" t="s">
        <v>346</v>
      </c>
      <c r="E24" s="49" t="s">
        <v>902</v>
      </c>
      <c r="F24" s="54" t="s">
        <v>355</v>
      </c>
      <c r="G24" s="49" t="s">
        <v>560</v>
      </c>
      <c r="H24" s="54" t="s">
        <v>392</v>
      </c>
      <c r="I24" s="54" t="s">
        <v>351</v>
      </c>
      <c r="J24" s="55" t="s">
        <v>903</v>
      </c>
    </row>
    <row r="25" ht="54" customHeight="1" spans="1:10">
      <c r="A25" s="53" t="s">
        <v>854</v>
      </c>
      <c r="B25" s="54" t="s">
        <v>891</v>
      </c>
      <c r="C25" s="54" t="s">
        <v>345</v>
      </c>
      <c r="D25" s="54" t="s">
        <v>407</v>
      </c>
      <c r="E25" s="49" t="s">
        <v>874</v>
      </c>
      <c r="F25" s="54" t="s">
        <v>355</v>
      </c>
      <c r="G25" s="49" t="s">
        <v>486</v>
      </c>
      <c r="H25" s="54" t="s">
        <v>392</v>
      </c>
      <c r="I25" s="54" t="s">
        <v>351</v>
      </c>
      <c r="J25" s="55" t="s">
        <v>904</v>
      </c>
    </row>
    <row r="26" ht="54" customHeight="1" spans="1:10">
      <c r="A26" s="53" t="s">
        <v>854</v>
      </c>
      <c r="B26" s="54" t="s">
        <v>891</v>
      </c>
      <c r="C26" s="54" t="s">
        <v>345</v>
      </c>
      <c r="D26" s="54" t="s">
        <v>488</v>
      </c>
      <c r="E26" s="49" t="s">
        <v>905</v>
      </c>
      <c r="F26" s="54" t="s">
        <v>355</v>
      </c>
      <c r="G26" s="49" t="s">
        <v>650</v>
      </c>
      <c r="H26" s="54" t="s">
        <v>392</v>
      </c>
      <c r="I26" s="54" t="s">
        <v>351</v>
      </c>
      <c r="J26" s="55" t="s">
        <v>906</v>
      </c>
    </row>
    <row r="27" ht="54" customHeight="1" spans="1:10">
      <c r="A27" s="53" t="s">
        <v>854</v>
      </c>
      <c r="B27" s="54" t="s">
        <v>891</v>
      </c>
      <c r="C27" s="54" t="s">
        <v>345</v>
      </c>
      <c r="D27" s="54" t="s">
        <v>488</v>
      </c>
      <c r="E27" s="49" t="s">
        <v>878</v>
      </c>
      <c r="F27" s="54" t="s">
        <v>355</v>
      </c>
      <c r="G27" s="49" t="s">
        <v>650</v>
      </c>
      <c r="H27" s="54" t="s">
        <v>392</v>
      </c>
      <c r="I27" s="54" t="s">
        <v>351</v>
      </c>
      <c r="J27" s="55" t="s">
        <v>907</v>
      </c>
    </row>
    <row r="28" ht="54" customHeight="1" spans="1:10">
      <c r="A28" s="53" t="s">
        <v>854</v>
      </c>
      <c r="B28" s="54" t="s">
        <v>891</v>
      </c>
      <c r="C28" s="54" t="s">
        <v>382</v>
      </c>
      <c r="D28" s="54" t="s">
        <v>383</v>
      </c>
      <c r="E28" s="49" t="s">
        <v>908</v>
      </c>
      <c r="F28" s="54" t="s">
        <v>355</v>
      </c>
      <c r="G28" s="49" t="s">
        <v>650</v>
      </c>
      <c r="H28" s="54" t="s">
        <v>392</v>
      </c>
      <c r="I28" s="54" t="s">
        <v>351</v>
      </c>
      <c r="J28" s="55" t="s">
        <v>909</v>
      </c>
    </row>
    <row r="29" ht="54" customHeight="1" spans="1:10">
      <c r="A29" s="53" t="s">
        <v>854</v>
      </c>
      <c r="B29" s="54" t="s">
        <v>891</v>
      </c>
      <c r="C29" s="54" t="s">
        <v>382</v>
      </c>
      <c r="D29" s="54" t="s">
        <v>383</v>
      </c>
      <c r="E29" s="49" t="s">
        <v>910</v>
      </c>
      <c r="F29" s="54" t="s">
        <v>348</v>
      </c>
      <c r="G29" s="49" t="s">
        <v>409</v>
      </c>
      <c r="H29" s="54" t="s">
        <v>392</v>
      </c>
      <c r="I29" s="54" t="s">
        <v>351</v>
      </c>
      <c r="J29" s="55" t="s">
        <v>911</v>
      </c>
    </row>
    <row r="30" ht="54" customHeight="1" spans="1:10">
      <c r="A30" s="53" t="s">
        <v>854</v>
      </c>
      <c r="B30" s="54" t="s">
        <v>891</v>
      </c>
      <c r="C30" s="54" t="s">
        <v>382</v>
      </c>
      <c r="D30" s="54" t="s">
        <v>383</v>
      </c>
      <c r="E30" s="49" t="s">
        <v>912</v>
      </c>
      <c r="F30" s="54" t="s">
        <v>348</v>
      </c>
      <c r="G30" s="49" t="s">
        <v>409</v>
      </c>
      <c r="H30" s="54" t="s">
        <v>392</v>
      </c>
      <c r="I30" s="54" t="s">
        <v>351</v>
      </c>
      <c r="J30" s="55" t="s">
        <v>913</v>
      </c>
    </row>
    <row r="31" ht="54" customHeight="1" spans="1:10">
      <c r="A31" s="53" t="s">
        <v>854</v>
      </c>
      <c r="B31" s="54" t="s">
        <v>891</v>
      </c>
      <c r="C31" s="54" t="s">
        <v>382</v>
      </c>
      <c r="D31" s="54" t="s">
        <v>383</v>
      </c>
      <c r="E31" s="49" t="s">
        <v>914</v>
      </c>
      <c r="F31" s="54" t="s">
        <v>348</v>
      </c>
      <c r="G31" s="49" t="s">
        <v>409</v>
      </c>
      <c r="H31" s="54" t="s">
        <v>392</v>
      </c>
      <c r="I31" s="54" t="s">
        <v>351</v>
      </c>
      <c r="J31" s="55" t="s">
        <v>915</v>
      </c>
    </row>
    <row r="32" ht="54" customHeight="1" spans="1:10">
      <c r="A32" s="53" t="s">
        <v>854</v>
      </c>
      <c r="B32" s="54" t="s">
        <v>891</v>
      </c>
      <c r="C32" s="54" t="s">
        <v>388</v>
      </c>
      <c r="D32" s="54" t="s">
        <v>389</v>
      </c>
      <c r="E32" s="49" t="s">
        <v>916</v>
      </c>
      <c r="F32" s="54" t="s">
        <v>355</v>
      </c>
      <c r="G32" s="49" t="s">
        <v>391</v>
      </c>
      <c r="H32" s="54" t="s">
        <v>392</v>
      </c>
      <c r="I32" s="54" t="s">
        <v>351</v>
      </c>
      <c r="J32" s="55" t="s">
        <v>917</v>
      </c>
    </row>
    <row r="33" ht="54" customHeight="1" spans="1:10">
      <c r="A33" s="53" t="s">
        <v>858</v>
      </c>
      <c r="B33" s="54" t="s">
        <v>918</v>
      </c>
      <c r="C33" s="54" t="s">
        <v>345</v>
      </c>
      <c r="D33" s="54" t="s">
        <v>346</v>
      </c>
      <c r="E33" s="49" t="s">
        <v>919</v>
      </c>
      <c r="F33" s="54" t="s">
        <v>355</v>
      </c>
      <c r="G33" s="49" t="s">
        <v>920</v>
      </c>
      <c r="H33" s="54" t="s">
        <v>921</v>
      </c>
      <c r="I33" s="54" t="s">
        <v>351</v>
      </c>
      <c r="J33" s="55" t="s">
        <v>922</v>
      </c>
    </row>
    <row r="34" ht="54" customHeight="1" spans="1:10">
      <c r="A34" s="53" t="s">
        <v>858</v>
      </c>
      <c r="B34" s="54" t="s">
        <v>918</v>
      </c>
      <c r="C34" s="54" t="s">
        <v>345</v>
      </c>
      <c r="D34" s="54" t="s">
        <v>346</v>
      </c>
      <c r="E34" s="49" t="s">
        <v>923</v>
      </c>
      <c r="F34" s="54" t="s">
        <v>355</v>
      </c>
      <c r="G34" s="49" t="s">
        <v>924</v>
      </c>
      <c r="H34" s="54" t="s">
        <v>921</v>
      </c>
      <c r="I34" s="54" t="s">
        <v>351</v>
      </c>
      <c r="J34" s="55" t="s">
        <v>925</v>
      </c>
    </row>
    <row r="35" ht="54" customHeight="1" spans="1:10">
      <c r="A35" s="53" t="s">
        <v>858</v>
      </c>
      <c r="B35" s="54" t="s">
        <v>918</v>
      </c>
      <c r="C35" s="54" t="s">
        <v>345</v>
      </c>
      <c r="D35" s="54" t="s">
        <v>346</v>
      </c>
      <c r="E35" s="49" t="s">
        <v>926</v>
      </c>
      <c r="F35" s="54" t="s">
        <v>355</v>
      </c>
      <c r="G35" s="49" t="s">
        <v>927</v>
      </c>
      <c r="H35" s="54" t="s">
        <v>921</v>
      </c>
      <c r="I35" s="54" t="s">
        <v>351</v>
      </c>
      <c r="J35" s="55" t="s">
        <v>928</v>
      </c>
    </row>
    <row r="36" ht="54" customHeight="1" spans="1:10">
      <c r="A36" s="53" t="s">
        <v>858</v>
      </c>
      <c r="B36" s="54" t="s">
        <v>918</v>
      </c>
      <c r="C36" s="54" t="s">
        <v>345</v>
      </c>
      <c r="D36" s="54" t="s">
        <v>346</v>
      </c>
      <c r="E36" s="49" t="s">
        <v>929</v>
      </c>
      <c r="F36" s="54" t="s">
        <v>355</v>
      </c>
      <c r="G36" s="49" t="s">
        <v>404</v>
      </c>
      <c r="H36" s="54" t="s">
        <v>921</v>
      </c>
      <c r="I36" s="54" t="s">
        <v>351</v>
      </c>
      <c r="J36" s="55" t="s">
        <v>930</v>
      </c>
    </row>
    <row r="37" ht="54" customHeight="1" spans="1:10">
      <c r="A37" s="53" t="s">
        <v>858</v>
      </c>
      <c r="B37" s="54" t="s">
        <v>918</v>
      </c>
      <c r="C37" s="54" t="s">
        <v>345</v>
      </c>
      <c r="D37" s="54" t="s">
        <v>346</v>
      </c>
      <c r="E37" s="49" t="s">
        <v>931</v>
      </c>
      <c r="F37" s="54" t="s">
        <v>355</v>
      </c>
      <c r="G37" s="49" t="s">
        <v>932</v>
      </c>
      <c r="H37" s="54" t="s">
        <v>933</v>
      </c>
      <c r="I37" s="54" t="s">
        <v>351</v>
      </c>
      <c r="J37" s="55" t="s">
        <v>934</v>
      </c>
    </row>
    <row r="38" ht="54" customHeight="1" spans="1:10">
      <c r="A38" s="53" t="s">
        <v>858</v>
      </c>
      <c r="B38" s="54" t="s">
        <v>918</v>
      </c>
      <c r="C38" s="54" t="s">
        <v>345</v>
      </c>
      <c r="D38" s="54" t="s">
        <v>346</v>
      </c>
      <c r="E38" s="49" t="s">
        <v>935</v>
      </c>
      <c r="F38" s="54" t="s">
        <v>355</v>
      </c>
      <c r="G38" s="49" t="s">
        <v>936</v>
      </c>
      <c r="H38" s="54" t="s">
        <v>397</v>
      </c>
      <c r="I38" s="54" t="s">
        <v>351</v>
      </c>
      <c r="J38" s="55" t="s">
        <v>937</v>
      </c>
    </row>
    <row r="39" ht="54" customHeight="1" spans="1:10">
      <c r="A39" s="53" t="s">
        <v>858</v>
      </c>
      <c r="B39" s="54" t="s">
        <v>918</v>
      </c>
      <c r="C39" s="54" t="s">
        <v>345</v>
      </c>
      <c r="D39" s="54" t="s">
        <v>346</v>
      </c>
      <c r="E39" s="49" t="s">
        <v>938</v>
      </c>
      <c r="F39" s="54" t="s">
        <v>355</v>
      </c>
      <c r="G39" s="49" t="s">
        <v>939</v>
      </c>
      <c r="H39" s="54" t="s">
        <v>397</v>
      </c>
      <c r="I39" s="54" t="s">
        <v>351</v>
      </c>
      <c r="J39" s="55" t="s">
        <v>940</v>
      </c>
    </row>
    <row r="40" ht="54" customHeight="1" spans="1:10">
      <c r="A40" s="53" t="s">
        <v>858</v>
      </c>
      <c r="B40" s="54" t="s">
        <v>918</v>
      </c>
      <c r="C40" s="54" t="s">
        <v>345</v>
      </c>
      <c r="D40" s="54" t="s">
        <v>346</v>
      </c>
      <c r="E40" s="49" t="s">
        <v>941</v>
      </c>
      <c r="F40" s="54" t="s">
        <v>355</v>
      </c>
      <c r="G40" s="49" t="s">
        <v>942</v>
      </c>
      <c r="H40" s="54" t="s">
        <v>943</v>
      </c>
      <c r="I40" s="54" t="s">
        <v>351</v>
      </c>
      <c r="J40" s="55" t="s">
        <v>944</v>
      </c>
    </row>
    <row r="41" ht="54" customHeight="1" spans="1:10">
      <c r="A41" s="53" t="s">
        <v>858</v>
      </c>
      <c r="B41" s="54" t="s">
        <v>918</v>
      </c>
      <c r="C41" s="54" t="s">
        <v>345</v>
      </c>
      <c r="D41" s="54" t="s">
        <v>346</v>
      </c>
      <c r="E41" s="49" t="s">
        <v>945</v>
      </c>
      <c r="F41" s="54" t="s">
        <v>355</v>
      </c>
      <c r="G41" s="49" t="s">
        <v>946</v>
      </c>
      <c r="H41" s="54" t="s">
        <v>943</v>
      </c>
      <c r="I41" s="54" t="s">
        <v>351</v>
      </c>
      <c r="J41" s="55" t="s">
        <v>947</v>
      </c>
    </row>
    <row r="42" ht="54" customHeight="1" spans="1:10">
      <c r="A42" s="53" t="s">
        <v>858</v>
      </c>
      <c r="B42" s="54" t="s">
        <v>918</v>
      </c>
      <c r="C42" s="54" t="s">
        <v>345</v>
      </c>
      <c r="D42" s="54" t="s">
        <v>346</v>
      </c>
      <c r="E42" s="49" t="s">
        <v>948</v>
      </c>
      <c r="F42" s="54" t="s">
        <v>355</v>
      </c>
      <c r="G42" s="49" t="s">
        <v>144</v>
      </c>
      <c r="H42" s="54" t="s">
        <v>397</v>
      </c>
      <c r="I42" s="54" t="s">
        <v>351</v>
      </c>
      <c r="J42" s="55" t="s">
        <v>949</v>
      </c>
    </row>
    <row r="43" ht="54" customHeight="1" spans="1:10">
      <c r="A43" s="53" t="s">
        <v>858</v>
      </c>
      <c r="B43" s="54" t="s">
        <v>918</v>
      </c>
      <c r="C43" s="54" t="s">
        <v>345</v>
      </c>
      <c r="D43" s="54" t="s">
        <v>346</v>
      </c>
      <c r="E43" s="49" t="s">
        <v>950</v>
      </c>
      <c r="F43" s="54" t="s">
        <v>355</v>
      </c>
      <c r="G43" s="49" t="s">
        <v>682</v>
      </c>
      <c r="H43" s="54" t="s">
        <v>397</v>
      </c>
      <c r="I43" s="54" t="s">
        <v>351</v>
      </c>
      <c r="J43" s="55" t="s">
        <v>951</v>
      </c>
    </row>
    <row r="44" ht="54" customHeight="1" spans="1:10">
      <c r="A44" s="53" t="s">
        <v>858</v>
      </c>
      <c r="B44" s="54" t="s">
        <v>918</v>
      </c>
      <c r="C44" s="54" t="s">
        <v>345</v>
      </c>
      <c r="D44" s="54" t="s">
        <v>346</v>
      </c>
      <c r="E44" s="49" t="s">
        <v>952</v>
      </c>
      <c r="F44" s="54" t="s">
        <v>355</v>
      </c>
      <c r="G44" s="49" t="s">
        <v>953</v>
      </c>
      <c r="H44" s="54" t="s">
        <v>921</v>
      </c>
      <c r="I44" s="54" t="s">
        <v>351</v>
      </c>
      <c r="J44" s="55" t="s">
        <v>954</v>
      </c>
    </row>
    <row r="45" ht="54" customHeight="1" spans="1:10">
      <c r="A45" s="53" t="s">
        <v>858</v>
      </c>
      <c r="B45" s="54" t="s">
        <v>918</v>
      </c>
      <c r="C45" s="54" t="s">
        <v>345</v>
      </c>
      <c r="D45" s="54" t="s">
        <v>346</v>
      </c>
      <c r="E45" s="49" t="s">
        <v>955</v>
      </c>
      <c r="F45" s="54" t="s">
        <v>355</v>
      </c>
      <c r="G45" s="49" t="s">
        <v>460</v>
      </c>
      <c r="H45" s="54" t="s">
        <v>943</v>
      </c>
      <c r="I45" s="54" t="s">
        <v>351</v>
      </c>
      <c r="J45" s="55" t="s">
        <v>956</v>
      </c>
    </row>
    <row r="46" ht="54" customHeight="1" spans="1:10">
      <c r="A46" s="53" t="s">
        <v>858</v>
      </c>
      <c r="B46" s="54" t="s">
        <v>918</v>
      </c>
      <c r="C46" s="54" t="s">
        <v>345</v>
      </c>
      <c r="D46" s="54" t="s">
        <v>346</v>
      </c>
      <c r="E46" s="49" t="s">
        <v>957</v>
      </c>
      <c r="F46" s="54" t="s">
        <v>355</v>
      </c>
      <c r="G46" s="49" t="s">
        <v>958</v>
      </c>
      <c r="H46" s="54" t="s">
        <v>921</v>
      </c>
      <c r="I46" s="54" t="s">
        <v>351</v>
      </c>
      <c r="J46" s="55" t="s">
        <v>959</v>
      </c>
    </row>
    <row r="47" ht="54" customHeight="1" spans="1:10">
      <c r="A47" s="53" t="s">
        <v>858</v>
      </c>
      <c r="B47" s="54" t="s">
        <v>918</v>
      </c>
      <c r="C47" s="54" t="s">
        <v>345</v>
      </c>
      <c r="D47" s="54" t="s">
        <v>346</v>
      </c>
      <c r="E47" s="49" t="s">
        <v>960</v>
      </c>
      <c r="F47" s="54" t="s">
        <v>355</v>
      </c>
      <c r="G47" s="49" t="s">
        <v>961</v>
      </c>
      <c r="H47" s="54" t="s">
        <v>921</v>
      </c>
      <c r="I47" s="54" t="s">
        <v>351</v>
      </c>
      <c r="J47" s="55" t="s">
        <v>962</v>
      </c>
    </row>
    <row r="48" ht="54" customHeight="1" spans="1:10">
      <c r="A48" s="53" t="s">
        <v>858</v>
      </c>
      <c r="B48" s="54" t="s">
        <v>918</v>
      </c>
      <c r="C48" s="54" t="s">
        <v>345</v>
      </c>
      <c r="D48" s="54" t="s">
        <v>346</v>
      </c>
      <c r="E48" s="49" t="s">
        <v>963</v>
      </c>
      <c r="F48" s="54" t="s">
        <v>355</v>
      </c>
      <c r="G48" s="49" t="s">
        <v>964</v>
      </c>
      <c r="H48" s="54" t="s">
        <v>921</v>
      </c>
      <c r="I48" s="54" t="s">
        <v>351</v>
      </c>
      <c r="J48" s="55" t="s">
        <v>965</v>
      </c>
    </row>
    <row r="49" ht="54" customHeight="1" spans="1:10">
      <c r="A49" s="53" t="s">
        <v>858</v>
      </c>
      <c r="B49" s="54" t="s">
        <v>918</v>
      </c>
      <c r="C49" s="54" t="s">
        <v>345</v>
      </c>
      <c r="D49" s="54" t="s">
        <v>346</v>
      </c>
      <c r="E49" s="49" t="s">
        <v>966</v>
      </c>
      <c r="F49" s="54" t="s">
        <v>355</v>
      </c>
      <c r="G49" s="49" t="s">
        <v>967</v>
      </c>
      <c r="H49" s="54" t="s">
        <v>921</v>
      </c>
      <c r="I49" s="54" t="s">
        <v>351</v>
      </c>
      <c r="J49" s="55" t="s">
        <v>968</v>
      </c>
    </row>
    <row r="50" ht="54" customHeight="1" spans="1:10">
      <c r="A50" s="53" t="s">
        <v>858</v>
      </c>
      <c r="B50" s="54" t="s">
        <v>918</v>
      </c>
      <c r="C50" s="54" t="s">
        <v>345</v>
      </c>
      <c r="D50" s="54" t="s">
        <v>346</v>
      </c>
      <c r="E50" s="49" t="s">
        <v>969</v>
      </c>
      <c r="F50" s="54" t="s">
        <v>355</v>
      </c>
      <c r="G50" s="49" t="s">
        <v>970</v>
      </c>
      <c r="H50" s="54" t="s">
        <v>971</v>
      </c>
      <c r="I50" s="54" t="s">
        <v>351</v>
      </c>
      <c r="J50" s="55" t="s">
        <v>972</v>
      </c>
    </row>
    <row r="51" ht="54" customHeight="1" spans="1:10">
      <c r="A51" s="53" t="s">
        <v>858</v>
      </c>
      <c r="B51" s="54" t="s">
        <v>918</v>
      </c>
      <c r="C51" s="54" t="s">
        <v>345</v>
      </c>
      <c r="D51" s="54" t="s">
        <v>346</v>
      </c>
      <c r="E51" s="49" t="s">
        <v>973</v>
      </c>
      <c r="F51" s="54" t="s">
        <v>355</v>
      </c>
      <c r="G51" s="49" t="s">
        <v>974</v>
      </c>
      <c r="H51" s="54" t="s">
        <v>975</v>
      </c>
      <c r="I51" s="54" t="s">
        <v>351</v>
      </c>
      <c r="J51" s="55" t="s">
        <v>976</v>
      </c>
    </row>
    <row r="52" ht="54" customHeight="1" spans="1:10">
      <c r="A52" s="53" t="s">
        <v>858</v>
      </c>
      <c r="B52" s="54" t="s">
        <v>918</v>
      </c>
      <c r="C52" s="54" t="s">
        <v>345</v>
      </c>
      <c r="D52" s="54" t="s">
        <v>346</v>
      </c>
      <c r="E52" s="49" t="s">
        <v>977</v>
      </c>
      <c r="F52" s="54" t="s">
        <v>348</v>
      </c>
      <c r="G52" s="49" t="s">
        <v>409</v>
      </c>
      <c r="H52" s="54" t="s">
        <v>392</v>
      </c>
      <c r="I52" s="54" t="s">
        <v>351</v>
      </c>
      <c r="J52" s="55" t="s">
        <v>978</v>
      </c>
    </row>
    <row r="53" ht="54" customHeight="1" spans="1:10">
      <c r="A53" s="53" t="s">
        <v>858</v>
      </c>
      <c r="B53" s="54" t="s">
        <v>918</v>
      </c>
      <c r="C53" s="54" t="s">
        <v>345</v>
      </c>
      <c r="D53" s="54" t="s">
        <v>346</v>
      </c>
      <c r="E53" s="49" t="s">
        <v>979</v>
      </c>
      <c r="F53" s="54" t="s">
        <v>348</v>
      </c>
      <c r="G53" s="49" t="s">
        <v>409</v>
      </c>
      <c r="H53" s="54" t="s">
        <v>392</v>
      </c>
      <c r="I53" s="54" t="s">
        <v>351</v>
      </c>
      <c r="J53" s="55" t="s">
        <v>980</v>
      </c>
    </row>
    <row r="54" ht="54" customHeight="1" spans="1:10">
      <c r="A54" s="53" t="s">
        <v>858</v>
      </c>
      <c r="B54" s="54" t="s">
        <v>918</v>
      </c>
      <c r="C54" s="54" t="s">
        <v>345</v>
      </c>
      <c r="D54" s="54" t="s">
        <v>346</v>
      </c>
      <c r="E54" s="49" t="s">
        <v>981</v>
      </c>
      <c r="F54" s="54" t="s">
        <v>355</v>
      </c>
      <c r="G54" s="49" t="s">
        <v>936</v>
      </c>
      <c r="H54" s="54" t="s">
        <v>380</v>
      </c>
      <c r="I54" s="54" t="s">
        <v>351</v>
      </c>
      <c r="J54" s="55" t="s">
        <v>982</v>
      </c>
    </row>
    <row r="55" ht="54" customHeight="1" spans="1:10">
      <c r="A55" s="53" t="s">
        <v>858</v>
      </c>
      <c r="B55" s="54" t="s">
        <v>918</v>
      </c>
      <c r="C55" s="54" t="s">
        <v>345</v>
      </c>
      <c r="D55" s="54" t="s">
        <v>346</v>
      </c>
      <c r="E55" s="49" t="s">
        <v>983</v>
      </c>
      <c r="F55" s="54" t="s">
        <v>355</v>
      </c>
      <c r="G55" s="49" t="s">
        <v>142</v>
      </c>
      <c r="H55" s="54" t="s">
        <v>397</v>
      </c>
      <c r="I55" s="54" t="s">
        <v>351</v>
      </c>
      <c r="J55" s="55" t="s">
        <v>984</v>
      </c>
    </row>
    <row r="56" ht="54" customHeight="1" spans="1:10">
      <c r="A56" s="53" t="s">
        <v>858</v>
      </c>
      <c r="B56" s="54" t="s">
        <v>918</v>
      </c>
      <c r="C56" s="54" t="s">
        <v>345</v>
      </c>
      <c r="D56" s="54" t="s">
        <v>346</v>
      </c>
      <c r="E56" s="49" t="s">
        <v>985</v>
      </c>
      <c r="F56" s="54" t="s">
        <v>355</v>
      </c>
      <c r="G56" s="49" t="s">
        <v>986</v>
      </c>
      <c r="H56" s="54" t="s">
        <v>397</v>
      </c>
      <c r="I56" s="54" t="s">
        <v>351</v>
      </c>
      <c r="J56" s="55" t="s">
        <v>987</v>
      </c>
    </row>
    <row r="57" ht="54" customHeight="1" spans="1:10">
      <c r="A57" s="53" t="s">
        <v>858</v>
      </c>
      <c r="B57" s="54" t="s">
        <v>918</v>
      </c>
      <c r="C57" s="54" t="s">
        <v>345</v>
      </c>
      <c r="D57" s="54" t="s">
        <v>346</v>
      </c>
      <c r="E57" s="49" t="s">
        <v>988</v>
      </c>
      <c r="F57" s="54" t="s">
        <v>355</v>
      </c>
      <c r="G57" s="49" t="s">
        <v>989</v>
      </c>
      <c r="H57" s="54" t="s">
        <v>971</v>
      </c>
      <c r="I57" s="54" t="s">
        <v>351</v>
      </c>
      <c r="J57" s="55" t="s">
        <v>990</v>
      </c>
    </row>
    <row r="58" ht="54" customHeight="1" spans="1:10">
      <c r="A58" s="53" t="s">
        <v>858</v>
      </c>
      <c r="B58" s="54" t="s">
        <v>918</v>
      </c>
      <c r="C58" s="54" t="s">
        <v>345</v>
      </c>
      <c r="D58" s="54" t="s">
        <v>346</v>
      </c>
      <c r="E58" s="49" t="s">
        <v>991</v>
      </c>
      <c r="F58" s="54" t="s">
        <v>355</v>
      </c>
      <c r="G58" s="49" t="s">
        <v>688</v>
      </c>
      <c r="H58" s="54" t="s">
        <v>992</v>
      </c>
      <c r="I58" s="54" t="s">
        <v>351</v>
      </c>
      <c r="J58" s="55" t="s">
        <v>993</v>
      </c>
    </row>
    <row r="59" ht="54" customHeight="1" spans="1:10">
      <c r="A59" s="53" t="s">
        <v>858</v>
      </c>
      <c r="B59" s="54" t="s">
        <v>918</v>
      </c>
      <c r="C59" s="54" t="s">
        <v>345</v>
      </c>
      <c r="D59" s="54" t="s">
        <v>346</v>
      </c>
      <c r="E59" s="49" t="s">
        <v>994</v>
      </c>
      <c r="F59" s="54" t="s">
        <v>355</v>
      </c>
      <c r="G59" s="49" t="s">
        <v>995</v>
      </c>
      <c r="H59" s="54" t="s">
        <v>372</v>
      </c>
      <c r="I59" s="54" t="s">
        <v>351</v>
      </c>
      <c r="J59" s="55" t="s">
        <v>996</v>
      </c>
    </row>
    <row r="60" ht="54" customHeight="1" spans="1:10">
      <c r="A60" s="53" t="s">
        <v>858</v>
      </c>
      <c r="B60" s="54" t="s">
        <v>918</v>
      </c>
      <c r="C60" s="54" t="s">
        <v>345</v>
      </c>
      <c r="D60" s="54" t="s">
        <v>346</v>
      </c>
      <c r="E60" s="49" t="s">
        <v>997</v>
      </c>
      <c r="F60" s="54" t="s">
        <v>355</v>
      </c>
      <c r="G60" s="49" t="s">
        <v>998</v>
      </c>
      <c r="H60" s="54" t="s">
        <v>397</v>
      </c>
      <c r="I60" s="54" t="s">
        <v>351</v>
      </c>
      <c r="J60" s="55" t="s">
        <v>999</v>
      </c>
    </row>
    <row r="61" ht="54" customHeight="1" spans="1:10">
      <c r="A61" s="53" t="s">
        <v>858</v>
      </c>
      <c r="B61" s="54" t="s">
        <v>918</v>
      </c>
      <c r="C61" s="54" t="s">
        <v>345</v>
      </c>
      <c r="D61" s="54" t="s">
        <v>346</v>
      </c>
      <c r="E61" s="49" t="s">
        <v>1000</v>
      </c>
      <c r="F61" s="54" t="s">
        <v>355</v>
      </c>
      <c r="G61" s="49" t="s">
        <v>1001</v>
      </c>
      <c r="H61" s="54" t="s">
        <v>397</v>
      </c>
      <c r="I61" s="54" t="s">
        <v>351</v>
      </c>
      <c r="J61" s="55" t="s">
        <v>1002</v>
      </c>
    </row>
    <row r="62" ht="54" customHeight="1" spans="1:10">
      <c r="A62" s="53" t="s">
        <v>858</v>
      </c>
      <c r="B62" s="54" t="s">
        <v>918</v>
      </c>
      <c r="C62" s="54" t="s">
        <v>345</v>
      </c>
      <c r="D62" s="54" t="s">
        <v>346</v>
      </c>
      <c r="E62" s="49" t="s">
        <v>1003</v>
      </c>
      <c r="F62" s="54" t="s">
        <v>355</v>
      </c>
      <c r="G62" s="49" t="s">
        <v>1004</v>
      </c>
      <c r="H62" s="54" t="s">
        <v>372</v>
      </c>
      <c r="I62" s="54" t="s">
        <v>351</v>
      </c>
      <c r="J62" s="55" t="s">
        <v>1005</v>
      </c>
    </row>
    <row r="63" ht="54" customHeight="1" spans="1:10">
      <c r="A63" s="53" t="s">
        <v>858</v>
      </c>
      <c r="B63" s="54" t="s">
        <v>918</v>
      </c>
      <c r="C63" s="54" t="s">
        <v>345</v>
      </c>
      <c r="D63" s="54" t="s">
        <v>346</v>
      </c>
      <c r="E63" s="49" t="s">
        <v>1006</v>
      </c>
      <c r="F63" s="54" t="s">
        <v>355</v>
      </c>
      <c r="G63" s="49" t="s">
        <v>375</v>
      </c>
      <c r="H63" s="54" t="s">
        <v>1007</v>
      </c>
      <c r="I63" s="54" t="s">
        <v>351</v>
      </c>
      <c r="J63" s="55" t="s">
        <v>1008</v>
      </c>
    </row>
    <row r="64" ht="54" customHeight="1" spans="1:10">
      <c r="A64" s="53" t="s">
        <v>858</v>
      </c>
      <c r="B64" s="54" t="s">
        <v>918</v>
      </c>
      <c r="C64" s="54" t="s">
        <v>345</v>
      </c>
      <c r="D64" s="54" t="s">
        <v>346</v>
      </c>
      <c r="E64" s="49" t="s">
        <v>1009</v>
      </c>
      <c r="F64" s="54" t="s">
        <v>355</v>
      </c>
      <c r="G64" s="49" t="s">
        <v>460</v>
      </c>
      <c r="H64" s="54" t="s">
        <v>392</v>
      </c>
      <c r="I64" s="54" t="s">
        <v>351</v>
      </c>
      <c r="J64" s="55" t="s">
        <v>1010</v>
      </c>
    </row>
    <row r="65" ht="54" customHeight="1" spans="1:10">
      <c r="A65" s="53" t="s">
        <v>858</v>
      </c>
      <c r="B65" s="54" t="s">
        <v>918</v>
      </c>
      <c r="C65" s="54" t="s">
        <v>345</v>
      </c>
      <c r="D65" s="54" t="s">
        <v>346</v>
      </c>
      <c r="E65" s="49" t="s">
        <v>1011</v>
      </c>
      <c r="F65" s="54" t="s">
        <v>355</v>
      </c>
      <c r="G65" s="49" t="s">
        <v>1012</v>
      </c>
      <c r="H65" s="54" t="s">
        <v>397</v>
      </c>
      <c r="I65" s="54" t="s">
        <v>351</v>
      </c>
      <c r="J65" s="55" t="s">
        <v>1013</v>
      </c>
    </row>
    <row r="66" ht="54" customHeight="1" spans="1:10">
      <c r="A66" s="53" t="s">
        <v>858</v>
      </c>
      <c r="B66" s="54" t="s">
        <v>918</v>
      </c>
      <c r="C66" s="54" t="s">
        <v>345</v>
      </c>
      <c r="D66" s="54" t="s">
        <v>346</v>
      </c>
      <c r="E66" s="49" t="s">
        <v>1014</v>
      </c>
      <c r="F66" s="54" t="s">
        <v>348</v>
      </c>
      <c r="G66" s="49" t="s">
        <v>986</v>
      </c>
      <c r="H66" s="54" t="s">
        <v>350</v>
      </c>
      <c r="I66" s="54" t="s">
        <v>351</v>
      </c>
      <c r="J66" s="55" t="s">
        <v>1015</v>
      </c>
    </row>
    <row r="67" ht="54" customHeight="1" spans="1:10">
      <c r="A67" s="53" t="s">
        <v>858</v>
      </c>
      <c r="B67" s="54" t="s">
        <v>918</v>
      </c>
      <c r="C67" s="54" t="s">
        <v>345</v>
      </c>
      <c r="D67" s="54" t="s">
        <v>346</v>
      </c>
      <c r="E67" s="49" t="s">
        <v>1016</v>
      </c>
      <c r="F67" s="54" t="s">
        <v>348</v>
      </c>
      <c r="G67" s="49" t="s">
        <v>1017</v>
      </c>
      <c r="H67" s="54" t="s">
        <v>350</v>
      </c>
      <c r="I67" s="54" t="s">
        <v>351</v>
      </c>
      <c r="J67" s="55" t="s">
        <v>1018</v>
      </c>
    </row>
    <row r="68" ht="54" customHeight="1" spans="1:10">
      <c r="A68" s="53" t="s">
        <v>858</v>
      </c>
      <c r="B68" s="54" t="s">
        <v>918</v>
      </c>
      <c r="C68" s="54" t="s">
        <v>345</v>
      </c>
      <c r="D68" s="54" t="s">
        <v>346</v>
      </c>
      <c r="E68" s="49" t="s">
        <v>1019</v>
      </c>
      <c r="F68" s="54" t="s">
        <v>348</v>
      </c>
      <c r="G68" s="49" t="s">
        <v>1020</v>
      </c>
      <c r="H68" s="54" t="s">
        <v>397</v>
      </c>
      <c r="I68" s="54" t="s">
        <v>351</v>
      </c>
      <c r="J68" s="55" t="s">
        <v>1021</v>
      </c>
    </row>
    <row r="69" ht="54" customHeight="1" spans="1:10">
      <c r="A69" s="53" t="s">
        <v>858</v>
      </c>
      <c r="B69" s="54" t="s">
        <v>918</v>
      </c>
      <c r="C69" s="54" t="s">
        <v>345</v>
      </c>
      <c r="D69" s="54" t="s">
        <v>346</v>
      </c>
      <c r="E69" s="49" t="s">
        <v>1022</v>
      </c>
      <c r="F69" s="54" t="s">
        <v>348</v>
      </c>
      <c r="G69" s="49" t="s">
        <v>1023</v>
      </c>
      <c r="H69" s="54" t="s">
        <v>350</v>
      </c>
      <c r="I69" s="54" t="s">
        <v>351</v>
      </c>
      <c r="J69" s="55" t="s">
        <v>1024</v>
      </c>
    </row>
    <row r="70" ht="54" customHeight="1" spans="1:10">
      <c r="A70" s="53" t="s">
        <v>858</v>
      </c>
      <c r="B70" s="54" t="s">
        <v>918</v>
      </c>
      <c r="C70" s="54" t="s">
        <v>345</v>
      </c>
      <c r="D70" s="54" t="s">
        <v>346</v>
      </c>
      <c r="E70" s="49" t="s">
        <v>1025</v>
      </c>
      <c r="F70" s="54" t="s">
        <v>348</v>
      </c>
      <c r="G70" s="49" t="s">
        <v>145</v>
      </c>
      <c r="H70" s="54" t="s">
        <v>397</v>
      </c>
      <c r="I70" s="54" t="s">
        <v>351</v>
      </c>
      <c r="J70" s="55" t="s">
        <v>1026</v>
      </c>
    </row>
    <row r="71" ht="54" customHeight="1" spans="1:10">
      <c r="A71" s="53" t="s">
        <v>858</v>
      </c>
      <c r="B71" s="54" t="s">
        <v>918</v>
      </c>
      <c r="C71" s="54" t="s">
        <v>345</v>
      </c>
      <c r="D71" s="54" t="s">
        <v>346</v>
      </c>
      <c r="E71" s="49" t="s">
        <v>1027</v>
      </c>
      <c r="F71" s="54" t="s">
        <v>348</v>
      </c>
      <c r="G71" s="49" t="s">
        <v>404</v>
      </c>
      <c r="H71" s="54" t="s">
        <v>397</v>
      </c>
      <c r="I71" s="54" t="s">
        <v>351</v>
      </c>
      <c r="J71" s="55" t="s">
        <v>1028</v>
      </c>
    </row>
    <row r="72" ht="54" customHeight="1" spans="1:10">
      <c r="A72" s="53" t="s">
        <v>858</v>
      </c>
      <c r="B72" s="54" t="s">
        <v>918</v>
      </c>
      <c r="C72" s="54" t="s">
        <v>345</v>
      </c>
      <c r="D72" s="54" t="s">
        <v>346</v>
      </c>
      <c r="E72" s="49" t="s">
        <v>1029</v>
      </c>
      <c r="F72" s="54" t="s">
        <v>355</v>
      </c>
      <c r="G72" s="49" t="s">
        <v>409</v>
      </c>
      <c r="H72" s="54" t="s">
        <v>401</v>
      </c>
      <c r="I72" s="54" t="s">
        <v>351</v>
      </c>
      <c r="J72" s="55" t="s">
        <v>1030</v>
      </c>
    </row>
    <row r="73" ht="54" customHeight="1" spans="1:10">
      <c r="A73" s="53" t="s">
        <v>858</v>
      </c>
      <c r="B73" s="54" t="s">
        <v>918</v>
      </c>
      <c r="C73" s="54" t="s">
        <v>345</v>
      </c>
      <c r="D73" s="54" t="s">
        <v>346</v>
      </c>
      <c r="E73" s="49" t="s">
        <v>1031</v>
      </c>
      <c r="F73" s="54" t="s">
        <v>348</v>
      </c>
      <c r="G73" s="49" t="s">
        <v>375</v>
      </c>
      <c r="H73" s="54" t="s">
        <v>372</v>
      </c>
      <c r="I73" s="54" t="s">
        <v>351</v>
      </c>
      <c r="J73" s="55" t="s">
        <v>1032</v>
      </c>
    </row>
    <row r="74" ht="54" customHeight="1" spans="1:10">
      <c r="A74" s="53" t="s">
        <v>858</v>
      </c>
      <c r="B74" s="54" t="s">
        <v>918</v>
      </c>
      <c r="C74" s="54" t="s">
        <v>345</v>
      </c>
      <c r="D74" s="54" t="s">
        <v>346</v>
      </c>
      <c r="E74" s="49" t="s">
        <v>1033</v>
      </c>
      <c r="F74" s="54" t="s">
        <v>355</v>
      </c>
      <c r="G74" s="49" t="s">
        <v>688</v>
      </c>
      <c r="H74" s="54" t="s">
        <v>397</v>
      </c>
      <c r="I74" s="54" t="s">
        <v>351</v>
      </c>
      <c r="J74" s="55" t="s">
        <v>1034</v>
      </c>
    </row>
    <row r="75" ht="54" customHeight="1" spans="1:10">
      <c r="A75" s="53" t="s">
        <v>858</v>
      </c>
      <c r="B75" s="54" t="s">
        <v>918</v>
      </c>
      <c r="C75" s="54" t="s">
        <v>345</v>
      </c>
      <c r="D75" s="54" t="s">
        <v>346</v>
      </c>
      <c r="E75" s="49" t="s">
        <v>1035</v>
      </c>
      <c r="F75" s="54" t="s">
        <v>355</v>
      </c>
      <c r="G75" s="49" t="s">
        <v>1036</v>
      </c>
      <c r="H75" s="54" t="s">
        <v>921</v>
      </c>
      <c r="I75" s="54" t="s">
        <v>351</v>
      </c>
      <c r="J75" s="55" t="s">
        <v>1037</v>
      </c>
    </row>
    <row r="76" ht="54" customHeight="1" spans="1:10">
      <c r="A76" s="53" t="s">
        <v>858</v>
      </c>
      <c r="B76" s="54" t="s">
        <v>918</v>
      </c>
      <c r="C76" s="54" t="s">
        <v>345</v>
      </c>
      <c r="D76" s="54" t="s">
        <v>346</v>
      </c>
      <c r="E76" s="49" t="s">
        <v>1038</v>
      </c>
      <c r="F76" s="54" t="s">
        <v>355</v>
      </c>
      <c r="G76" s="49" t="s">
        <v>1039</v>
      </c>
      <c r="H76" s="54" t="s">
        <v>397</v>
      </c>
      <c r="I76" s="54" t="s">
        <v>351</v>
      </c>
      <c r="J76" s="55" t="s">
        <v>1040</v>
      </c>
    </row>
    <row r="77" ht="54" customHeight="1" spans="1:10">
      <c r="A77" s="53" t="s">
        <v>858</v>
      </c>
      <c r="B77" s="54" t="s">
        <v>918</v>
      </c>
      <c r="C77" s="54" t="s">
        <v>345</v>
      </c>
      <c r="D77" s="54" t="s">
        <v>346</v>
      </c>
      <c r="E77" s="49" t="s">
        <v>1041</v>
      </c>
      <c r="F77" s="54" t="s">
        <v>355</v>
      </c>
      <c r="G77" s="49" t="s">
        <v>460</v>
      </c>
      <c r="H77" s="54" t="s">
        <v>397</v>
      </c>
      <c r="I77" s="54" t="s">
        <v>351</v>
      </c>
      <c r="J77" s="55" t="s">
        <v>1042</v>
      </c>
    </row>
    <row r="78" ht="54" customHeight="1" spans="1:10">
      <c r="A78" s="53" t="s">
        <v>858</v>
      </c>
      <c r="B78" s="54" t="s">
        <v>918</v>
      </c>
      <c r="C78" s="54" t="s">
        <v>345</v>
      </c>
      <c r="D78" s="54" t="s">
        <v>346</v>
      </c>
      <c r="E78" s="49" t="s">
        <v>1043</v>
      </c>
      <c r="F78" s="54" t="s">
        <v>355</v>
      </c>
      <c r="G78" s="49" t="s">
        <v>865</v>
      </c>
      <c r="H78" s="54" t="s">
        <v>397</v>
      </c>
      <c r="I78" s="54" t="s">
        <v>351</v>
      </c>
      <c r="J78" s="55" t="s">
        <v>1044</v>
      </c>
    </row>
    <row r="79" ht="54" customHeight="1" spans="1:10">
      <c r="A79" s="53" t="s">
        <v>858</v>
      </c>
      <c r="B79" s="54" t="s">
        <v>918</v>
      </c>
      <c r="C79" s="54" t="s">
        <v>345</v>
      </c>
      <c r="D79" s="54" t="s">
        <v>346</v>
      </c>
      <c r="E79" s="49" t="s">
        <v>1045</v>
      </c>
      <c r="F79" s="54" t="s">
        <v>355</v>
      </c>
      <c r="G79" s="49" t="s">
        <v>460</v>
      </c>
      <c r="H79" s="54" t="s">
        <v>397</v>
      </c>
      <c r="I79" s="54" t="s">
        <v>351</v>
      </c>
      <c r="J79" s="55" t="s">
        <v>1046</v>
      </c>
    </row>
    <row r="80" ht="54" customHeight="1" spans="1:10">
      <c r="A80" s="53" t="s">
        <v>858</v>
      </c>
      <c r="B80" s="54" t="s">
        <v>918</v>
      </c>
      <c r="C80" s="54" t="s">
        <v>345</v>
      </c>
      <c r="D80" s="54" t="s">
        <v>346</v>
      </c>
      <c r="E80" s="49" t="s">
        <v>1047</v>
      </c>
      <c r="F80" s="54" t="s">
        <v>355</v>
      </c>
      <c r="G80" s="49" t="s">
        <v>143</v>
      </c>
      <c r="H80" s="54" t="s">
        <v>397</v>
      </c>
      <c r="I80" s="54" t="s">
        <v>351</v>
      </c>
      <c r="J80" s="55" t="s">
        <v>1048</v>
      </c>
    </row>
    <row r="81" ht="54" customHeight="1" spans="1:10">
      <c r="A81" s="53" t="s">
        <v>858</v>
      </c>
      <c r="B81" s="54" t="s">
        <v>918</v>
      </c>
      <c r="C81" s="54" t="s">
        <v>345</v>
      </c>
      <c r="D81" s="54" t="s">
        <v>346</v>
      </c>
      <c r="E81" s="49" t="s">
        <v>1049</v>
      </c>
      <c r="F81" s="54" t="s">
        <v>355</v>
      </c>
      <c r="G81" s="49" t="s">
        <v>1050</v>
      </c>
      <c r="H81" s="54" t="s">
        <v>397</v>
      </c>
      <c r="I81" s="54" t="s">
        <v>351</v>
      </c>
      <c r="J81" s="55" t="s">
        <v>1051</v>
      </c>
    </row>
    <row r="82" ht="54" customHeight="1" spans="1:10">
      <c r="A82" s="53" t="s">
        <v>858</v>
      </c>
      <c r="B82" s="54" t="s">
        <v>918</v>
      </c>
      <c r="C82" s="54" t="s">
        <v>345</v>
      </c>
      <c r="D82" s="54" t="s">
        <v>346</v>
      </c>
      <c r="E82" s="49" t="s">
        <v>1052</v>
      </c>
      <c r="F82" s="54" t="s">
        <v>355</v>
      </c>
      <c r="G82" s="49" t="s">
        <v>551</v>
      </c>
      <c r="H82" s="54" t="s">
        <v>397</v>
      </c>
      <c r="I82" s="54" t="s">
        <v>351</v>
      </c>
      <c r="J82" s="55" t="s">
        <v>1053</v>
      </c>
    </row>
    <row r="83" ht="54" customHeight="1" spans="1:10">
      <c r="A83" s="53" t="s">
        <v>858</v>
      </c>
      <c r="B83" s="54" t="s">
        <v>918</v>
      </c>
      <c r="C83" s="54" t="s">
        <v>345</v>
      </c>
      <c r="D83" s="54" t="s">
        <v>346</v>
      </c>
      <c r="E83" s="49" t="s">
        <v>1054</v>
      </c>
      <c r="F83" s="54" t="s">
        <v>355</v>
      </c>
      <c r="G83" s="49" t="s">
        <v>142</v>
      </c>
      <c r="H83" s="54" t="s">
        <v>372</v>
      </c>
      <c r="I83" s="54" t="s">
        <v>351</v>
      </c>
      <c r="J83" s="55" t="s">
        <v>1055</v>
      </c>
    </row>
    <row r="84" ht="54" customHeight="1" spans="1:10">
      <c r="A84" s="53" t="s">
        <v>858</v>
      </c>
      <c r="B84" s="54" t="s">
        <v>918</v>
      </c>
      <c r="C84" s="54" t="s">
        <v>345</v>
      </c>
      <c r="D84" s="54" t="s">
        <v>346</v>
      </c>
      <c r="E84" s="49" t="s">
        <v>1056</v>
      </c>
      <c r="F84" s="54" t="s">
        <v>355</v>
      </c>
      <c r="G84" s="49" t="s">
        <v>375</v>
      </c>
      <c r="H84" s="54" t="s">
        <v>397</v>
      </c>
      <c r="I84" s="54" t="s">
        <v>351</v>
      </c>
      <c r="J84" s="55" t="s">
        <v>1057</v>
      </c>
    </row>
    <row r="85" ht="54" customHeight="1" spans="1:10">
      <c r="A85" s="53" t="s">
        <v>858</v>
      </c>
      <c r="B85" s="54" t="s">
        <v>918</v>
      </c>
      <c r="C85" s="54" t="s">
        <v>345</v>
      </c>
      <c r="D85" s="54" t="s">
        <v>346</v>
      </c>
      <c r="E85" s="49" t="s">
        <v>1058</v>
      </c>
      <c r="F85" s="54" t="s">
        <v>355</v>
      </c>
      <c r="G85" s="49" t="s">
        <v>375</v>
      </c>
      <c r="H85" s="54" t="s">
        <v>372</v>
      </c>
      <c r="I85" s="54" t="s">
        <v>351</v>
      </c>
      <c r="J85" s="55" t="s">
        <v>1059</v>
      </c>
    </row>
    <row r="86" ht="54" customHeight="1" spans="1:10">
      <c r="A86" s="53" t="s">
        <v>858</v>
      </c>
      <c r="B86" s="54" t="s">
        <v>918</v>
      </c>
      <c r="C86" s="54" t="s">
        <v>345</v>
      </c>
      <c r="D86" s="54" t="s">
        <v>346</v>
      </c>
      <c r="E86" s="49" t="s">
        <v>1060</v>
      </c>
      <c r="F86" s="54" t="s">
        <v>355</v>
      </c>
      <c r="G86" s="49" t="s">
        <v>1050</v>
      </c>
      <c r="H86" s="54" t="s">
        <v>397</v>
      </c>
      <c r="I86" s="54" t="s">
        <v>351</v>
      </c>
      <c r="J86" s="55" t="s">
        <v>1061</v>
      </c>
    </row>
    <row r="87" ht="54" customHeight="1" spans="1:10">
      <c r="A87" s="53" t="s">
        <v>858</v>
      </c>
      <c r="B87" s="54" t="s">
        <v>918</v>
      </c>
      <c r="C87" s="54" t="s">
        <v>345</v>
      </c>
      <c r="D87" s="54" t="s">
        <v>346</v>
      </c>
      <c r="E87" s="49" t="s">
        <v>1062</v>
      </c>
      <c r="F87" s="54" t="s">
        <v>355</v>
      </c>
      <c r="G87" s="49" t="s">
        <v>145</v>
      </c>
      <c r="H87" s="54" t="s">
        <v>397</v>
      </c>
      <c r="I87" s="54" t="s">
        <v>351</v>
      </c>
      <c r="J87" s="55" t="s">
        <v>1063</v>
      </c>
    </row>
    <row r="88" ht="54" customHeight="1" spans="1:10">
      <c r="A88" s="53" t="s">
        <v>858</v>
      </c>
      <c r="B88" s="54" t="s">
        <v>918</v>
      </c>
      <c r="C88" s="54" t="s">
        <v>345</v>
      </c>
      <c r="D88" s="54" t="s">
        <v>346</v>
      </c>
      <c r="E88" s="49" t="s">
        <v>1064</v>
      </c>
      <c r="F88" s="54" t="s">
        <v>355</v>
      </c>
      <c r="G88" s="49" t="s">
        <v>1050</v>
      </c>
      <c r="H88" s="54" t="s">
        <v>397</v>
      </c>
      <c r="I88" s="54" t="s">
        <v>351</v>
      </c>
      <c r="J88" s="55" t="s">
        <v>1061</v>
      </c>
    </row>
    <row r="89" ht="54" customHeight="1" spans="1:10">
      <c r="A89" s="53" t="s">
        <v>858</v>
      </c>
      <c r="B89" s="54" t="s">
        <v>918</v>
      </c>
      <c r="C89" s="54" t="s">
        <v>345</v>
      </c>
      <c r="D89" s="54" t="s">
        <v>346</v>
      </c>
      <c r="E89" s="49" t="s">
        <v>1062</v>
      </c>
      <c r="F89" s="54" t="s">
        <v>355</v>
      </c>
      <c r="G89" s="49" t="s">
        <v>145</v>
      </c>
      <c r="H89" s="54" t="s">
        <v>397</v>
      </c>
      <c r="I89" s="54" t="s">
        <v>351</v>
      </c>
      <c r="J89" s="55" t="s">
        <v>1063</v>
      </c>
    </row>
    <row r="90" ht="54" customHeight="1" spans="1:10">
      <c r="A90" s="53" t="s">
        <v>858</v>
      </c>
      <c r="B90" s="54" t="s">
        <v>918</v>
      </c>
      <c r="C90" s="54" t="s">
        <v>345</v>
      </c>
      <c r="D90" s="54" t="s">
        <v>346</v>
      </c>
      <c r="E90" s="49" t="s">
        <v>1065</v>
      </c>
      <c r="F90" s="54" t="s">
        <v>355</v>
      </c>
      <c r="G90" s="49" t="s">
        <v>1066</v>
      </c>
      <c r="H90" s="54" t="s">
        <v>431</v>
      </c>
      <c r="I90" s="54" t="s">
        <v>351</v>
      </c>
      <c r="J90" s="55" t="s">
        <v>1067</v>
      </c>
    </row>
    <row r="91" ht="54" customHeight="1" spans="1:10">
      <c r="A91" s="53" t="s">
        <v>858</v>
      </c>
      <c r="B91" s="54" t="s">
        <v>918</v>
      </c>
      <c r="C91" s="54" t="s">
        <v>345</v>
      </c>
      <c r="D91" s="54" t="s">
        <v>346</v>
      </c>
      <c r="E91" s="49" t="s">
        <v>1068</v>
      </c>
      <c r="F91" s="54" t="s">
        <v>348</v>
      </c>
      <c r="G91" s="49" t="s">
        <v>1069</v>
      </c>
      <c r="H91" s="54" t="s">
        <v>1070</v>
      </c>
      <c r="I91" s="54" t="s">
        <v>351</v>
      </c>
      <c r="J91" s="55" t="s">
        <v>1071</v>
      </c>
    </row>
    <row r="92" ht="54" customHeight="1" spans="1:10">
      <c r="A92" s="53" t="s">
        <v>858</v>
      </c>
      <c r="B92" s="54" t="s">
        <v>918</v>
      </c>
      <c r="C92" s="54" t="s">
        <v>345</v>
      </c>
      <c r="D92" s="54" t="s">
        <v>346</v>
      </c>
      <c r="E92" s="49" t="s">
        <v>1072</v>
      </c>
      <c r="F92" s="54" t="s">
        <v>355</v>
      </c>
      <c r="G92" s="49" t="s">
        <v>1073</v>
      </c>
      <c r="H92" s="54" t="s">
        <v>921</v>
      </c>
      <c r="I92" s="54" t="s">
        <v>351</v>
      </c>
      <c r="J92" s="55" t="s">
        <v>1074</v>
      </c>
    </row>
    <row r="93" ht="54" customHeight="1" spans="1:10">
      <c r="A93" s="53" t="s">
        <v>858</v>
      </c>
      <c r="B93" s="54" t="s">
        <v>918</v>
      </c>
      <c r="C93" s="54" t="s">
        <v>345</v>
      </c>
      <c r="D93" s="54" t="s">
        <v>407</v>
      </c>
      <c r="E93" s="49" t="s">
        <v>1075</v>
      </c>
      <c r="F93" s="54" t="s">
        <v>355</v>
      </c>
      <c r="G93" s="49" t="s">
        <v>1076</v>
      </c>
      <c r="H93" s="54" t="s">
        <v>392</v>
      </c>
      <c r="I93" s="54" t="s">
        <v>351</v>
      </c>
      <c r="J93" s="55" t="s">
        <v>1077</v>
      </c>
    </row>
    <row r="94" ht="54" customHeight="1" spans="1:10">
      <c r="A94" s="53" t="s">
        <v>858</v>
      </c>
      <c r="B94" s="54" t="s">
        <v>918</v>
      </c>
      <c r="C94" s="54" t="s">
        <v>345</v>
      </c>
      <c r="D94" s="54" t="s">
        <v>407</v>
      </c>
      <c r="E94" s="49" t="s">
        <v>1078</v>
      </c>
      <c r="F94" s="54" t="s">
        <v>355</v>
      </c>
      <c r="G94" s="49" t="s">
        <v>486</v>
      </c>
      <c r="H94" s="54" t="s">
        <v>392</v>
      </c>
      <c r="I94" s="54" t="s">
        <v>351</v>
      </c>
      <c r="J94" s="55" t="s">
        <v>1079</v>
      </c>
    </row>
    <row r="95" ht="54" customHeight="1" spans="1:10">
      <c r="A95" s="53" t="s">
        <v>858</v>
      </c>
      <c r="B95" s="54" t="s">
        <v>918</v>
      </c>
      <c r="C95" s="54" t="s">
        <v>345</v>
      </c>
      <c r="D95" s="54" t="s">
        <v>488</v>
      </c>
      <c r="E95" s="49" t="s">
        <v>1080</v>
      </c>
      <c r="F95" s="54" t="s">
        <v>348</v>
      </c>
      <c r="G95" s="49" t="s">
        <v>409</v>
      </c>
      <c r="H95" s="54" t="s">
        <v>392</v>
      </c>
      <c r="I95" s="54" t="s">
        <v>351</v>
      </c>
      <c r="J95" s="55" t="s">
        <v>1081</v>
      </c>
    </row>
    <row r="96" ht="54" customHeight="1" spans="1:10">
      <c r="A96" s="53" t="s">
        <v>858</v>
      </c>
      <c r="B96" s="54" t="s">
        <v>918</v>
      </c>
      <c r="C96" s="54" t="s">
        <v>382</v>
      </c>
      <c r="D96" s="54" t="s">
        <v>411</v>
      </c>
      <c r="E96" s="49" t="s">
        <v>1082</v>
      </c>
      <c r="F96" s="54" t="s">
        <v>355</v>
      </c>
      <c r="G96" s="49" t="s">
        <v>142</v>
      </c>
      <c r="H96" s="54" t="s">
        <v>392</v>
      </c>
      <c r="I96" s="54" t="s">
        <v>351</v>
      </c>
      <c r="J96" s="55" t="s">
        <v>1083</v>
      </c>
    </row>
    <row r="97" ht="54" customHeight="1" spans="1:10">
      <c r="A97" s="53" t="s">
        <v>858</v>
      </c>
      <c r="B97" s="54" t="s">
        <v>918</v>
      </c>
      <c r="C97" s="54" t="s">
        <v>382</v>
      </c>
      <c r="D97" s="54" t="s">
        <v>411</v>
      </c>
      <c r="E97" s="49" t="s">
        <v>1084</v>
      </c>
      <c r="F97" s="54" t="s">
        <v>539</v>
      </c>
      <c r="G97" s="49" t="s">
        <v>145</v>
      </c>
      <c r="H97" s="54" t="s">
        <v>392</v>
      </c>
      <c r="I97" s="54" t="s">
        <v>351</v>
      </c>
      <c r="J97" s="55" t="s">
        <v>1084</v>
      </c>
    </row>
    <row r="98" ht="54" customHeight="1" spans="1:10">
      <c r="A98" s="53" t="s">
        <v>858</v>
      </c>
      <c r="B98" s="54" t="s">
        <v>918</v>
      </c>
      <c r="C98" s="54" t="s">
        <v>382</v>
      </c>
      <c r="D98" s="54" t="s">
        <v>411</v>
      </c>
      <c r="E98" s="49" t="s">
        <v>1085</v>
      </c>
      <c r="F98" s="54" t="s">
        <v>355</v>
      </c>
      <c r="G98" s="49" t="s">
        <v>143</v>
      </c>
      <c r="H98" s="54" t="s">
        <v>392</v>
      </c>
      <c r="I98" s="54" t="s">
        <v>351</v>
      </c>
      <c r="J98" s="55" t="s">
        <v>1086</v>
      </c>
    </row>
    <row r="99" ht="54" customHeight="1" spans="1:10">
      <c r="A99" s="53" t="s">
        <v>858</v>
      </c>
      <c r="B99" s="54" t="s">
        <v>918</v>
      </c>
      <c r="C99" s="54" t="s">
        <v>382</v>
      </c>
      <c r="D99" s="54" t="s">
        <v>411</v>
      </c>
      <c r="E99" s="49" t="s">
        <v>1087</v>
      </c>
      <c r="F99" s="54" t="s">
        <v>355</v>
      </c>
      <c r="G99" s="49" t="s">
        <v>146</v>
      </c>
      <c r="H99" s="54" t="s">
        <v>392</v>
      </c>
      <c r="I99" s="54" t="s">
        <v>351</v>
      </c>
      <c r="J99" s="55" t="s">
        <v>1088</v>
      </c>
    </row>
    <row r="100" ht="54" customHeight="1" spans="1:10">
      <c r="A100" s="53" t="s">
        <v>858</v>
      </c>
      <c r="B100" s="54" t="s">
        <v>918</v>
      </c>
      <c r="C100" s="54" t="s">
        <v>382</v>
      </c>
      <c r="D100" s="54" t="s">
        <v>411</v>
      </c>
      <c r="E100" s="49" t="s">
        <v>1089</v>
      </c>
      <c r="F100" s="54" t="s">
        <v>355</v>
      </c>
      <c r="G100" s="49" t="s">
        <v>551</v>
      </c>
      <c r="H100" s="54" t="s">
        <v>397</v>
      </c>
      <c r="I100" s="54" t="s">
        <v>351</v>
      </c>
      <c r="J100" s="55" t="s">
        <v>1090</v>
      </c>
    </row>
    <row r="101" ht="54" customHeight="1" spans="1:10">
      <c r="A101" s="53" t="s">
        <v>858</v>
      </c>
      <c r="B101" s="54" t="s">
        <v>918</v>
      </c>
      <c r="C101" s="54" t="s">
        <v>382</v>
      </c>
      <c r="D101" s="54" t="s">
        <v>411</v>
      </c>
      <c r="E101" s="49" t="s">
        <v>1091</v>
      </c>
      <c r="F101" s="54" t="s">
        <v>613</v>
      </c>
      <c r="G101" s="49" t="s">
        <v>1092</v>
      </c>
      <c r="H101" s="54" t="s">
        <v>392</v>
      </c>
      <c r="I101" s="54" t="s">
        <v>351</v>
      </c>
      <c r="J101" s="55" t="s">
        <v>1093</v>
      </c>
    </row>
    <row r="102" ht="54" customHeight="1" spans="1:10">
      <c r="A102" s="53" t="s">
        <v>858</v>
      </c>
      <c r="B102" s="54" t="s">
        <v>918</v>
      </c>
      <c r="C102" s="54" t="s">
        <v>382</v>
      </c>
      <c r="D102" s="54" t="s">
        <v>411</v>
      </c>
      <c r="E102" s="49" t="s">
        <v>1094</v>
      </c>
      <c r="F102" s="54" t="s">
        <v>355</v>
      </c>
      <c r="G102" s="49" t="s">
        <v>650</v>
      </c>
      <c r="H102" s="54" t="s">
        <v>392</v>
      </c>
      <c r="I102" s="54" t="s">
        <v>351</v>
      </c>
      <c r="J102" s="55" t="s">
        <v>1095</v>
      </c>
    </row>
    <row r="103" ht="54" customHeight="1" spans="1:10">
      <c r="A103" s="53" t="s">
        <v>858</v>
      </c>
      <c r="B103" s="54" t="s">
        <v>918</v>
      </c>
      <c r="C103" s="54" t="s">
        <v>382</v>
      </c>
      <c r="D103" s="54" t="s">
        <v>383</v>
      </c>
      <c r="E103" s="49" t="s">
        <v>1096</v>
      </c>
      <c r="F103" s="54" t="s">
        <v>355</v>
      </c>
      <c r="G103" s="49" t="s">
        <v>145</v>
      </c>
      <c r="H103" s="54" t="s">
        <v>392</v>
      </c>
      <c r="I103" s="54" t="s">
        <v>351</v>
      </c>
      <c r="J103" s="55" t="s">
        <v>1097</v>
      </c>
    </row>
    <row r="104" ht="54" customHeight="1" spans="1:10">
      <c r="A104" s="53" t="s">
        <v>858</v>
      </c>
      <c r="B104" s="54" t="s">
        <v>918</v>
      </c>
      <c r="C104" s="54" t="s">
        <v>382</v>
      </c>
      <c r="D104" s="54" t="s">
        <v>383</v>
      </c>
      <c r="E104" s="49" t="s">
        <v>1098</v>
      </c>
      <c r="F104" s="54" t="s">
        <v>355</v>
      </c>
      <c r="G104" s="49" t="s">
        <v>145</v>
      </c>
      <c r="H104" s="54" t="s">
        <v>392</v>
      </c>
      <c r="I104" s="54" t="s">
        <v>351</v>
      </c>
      <c r="J104" s="55" t="s">
        <v>1099</v>
      </c>
    </row>
    <row r="105" ht="54" customHeight="1" spans="1:10">
      <c r="A105" s="53" t="s">
        <v>858</v>
      </c>
      <c r="B105" s="54" t="s">
        <v>918</v>
      </c>
      <c r="C105" s="54" t="s">
        <v>382</v>
      </c>
      <c r="D105" s="54" t="s">
        <v>383</v>
      </c>
      <c r="E105" s="49" t="s">
        <v>384</v>
      </c>
      <c r="F105" s="54" t="s">
        <v>348</v>
      </c>
      <c r="G105" s="49" t="s">
        <v>1100</v>
      </c>
      <c r="H105" s="54" t="s">
        <v>1101</v>
      </c>
      <c r="I105" s="54" t="s">
        <v>351</v>
      </c>
      <c r="J105" s="55" t="s">
        <v>1102</v>
      </c>
    </row>
    <row r="106" ht="54" customHeight="1" spans="1:10">
      <c r="A106" s="53" t="s">
        <v>858</v>
      </c>
      <c r="B106" s="54" t="s">
        <v>918</v>
      </c>
      <c r="C106" s="54" t="s">
        <v>382</v>
      </c>
      <c r="D106" s="54" t="s">
        <v>383</v>
      </c>
      <c r="E106" s="49" t="s">
        <v>1103</v>
      </c>
      <c r="F106" s="54" t="s">
        <v>348</v>
      </c>
      <c r="G106" s="49" t="s">
        <v>560</v>
      </c>
      <c r="H106" s="54" t="s">
        <v>392</v>
      </c>
      <c r="I106" s="54" t="s">
        <v>351</v>
      </c>
      <c r="J106" s="55" t="s">
        <v>1104</v>
      </c>
    </row>
    <row r="107" ht="54" customHeight="1" spans="1:10">
      <c r="A107" s="53" t="s">
        <v>858</v>
      </c>
      <c r="B107" s="54" t="s">
        <v>918</v>
      </c>
      <c r="C107" s="54" t="s">
        <v>382</v>
      </c>
      <c r="D107" s="54" t="s">
        <v>383</v>
      </c>
      <c r="E107" s="49" t="s">
        <v>1105</v>
      </c>
      <c r="F107" s="54" t="s">
        <v>355</v>
      </c>
      <c r="G107" s="49" t="s">
        <v>375</v>
      </c>
      <c r="H107" s="54" t="s">
        <v>397</v>
      </c>
      <c r="I107" s="54" t="s">
        <v>351</v>
      </c>
      <c r="J107" s="55" t="s">
        <v>1106</v>
      </c>
    </row>
    <row r="108" ht="54" customHeight="1" spans="1:10">
      <c r="A108" s="53" t="s">
        <v>858</v>
      </c>
      <c r="B108" s="54" t="s">
        <v>918</v>
      </c>
      <c r="C108" s="54" t="s">
        <v>382</v>
      </c>
      <c r="D108" s="54" t="s">
        <v>383</v>
      </c>
      <c r="E108" s="49" t="s">
        <v>1107</v>
      </c>
      <c r="F108" s="54" t="s">
        <v>355</v>
      </c>
      <c r="G108" s="49" t="s">
        <v>460</v>
      </c>
      <c r="H108" s="54" t="s">
        <v>397</v>
      </c>
      <c r="I108" s="54" t="s">
        <v>351</v>
      </c>
      <c r="J108" s="55" t="s">
        <v>1108</v>
      </c>
    </row>
    <row r="109" ht="54" customHeight="1" spans="1:10">
      <c r="A109" s="53" t="s">
        <v>858</v>
      </c>
      <c r="B109" s="54" t="s">
        <v>918</v>
      </c>
      <c r="C109" s="54" t="s">
        <v>382</v>
      </c>
      <c r="D109" s="54" t="s">
        <v>383</v>
      </c>
      <c r="E109" s="49" t="s">
        <v>1109</v>
      </c>
      <c r="F109" s="54" t="s">
        <v>355</v>
      </c>
      <c r="G109" s="49" t="s">
        <v>143</v>
      </c>
      <c r="H109" s="54" t="s">
        <v>397</v>
      </c>
      <c r="I109" s="54" t="s">
        <v>351</v>
      </c>
      <c r="J109" s="55" t="s">
        <v>1110</v>
      </c>
    </row>
    <row r="110" ht="54" customHeight="1" spans="1:10">
      <c r="A110" s="53" t="s">
        <v>858</v>
      </c>
      <c r="B110" s="54" t="s">
        <v>918</v>
      </c>
      <c r="C110" s="54" t="s">
        <v>382</v>
      </c>
      <c r="D110" s="54" t="s">
        <v>383</v>
      </c>
      <c r="E110" s="49" t="s">
        <v>1111</v>
      </c>
      <c r="F110" s="54" t="s">
        <v>355</v>
      </c>
      <c r="G110" s="49" t="s">
        <v>650</v>
      </c>
      <c r="H110" s="54" t="s">
        <v>392</v>
      </c>
      <c r="I110" s="54" t="s">
        <v>351</v>
      </c>
      <c r="J110" s="55" t="s">
        <v>1112</v>
      </c>
    </row>
    <row r="111" ht="54" customHeight="1" spans="1:10">
      <c r="A111" s="53" t="s">
        <v>858</v>
      </c>
      <c r="B111" s="54" t="s">
        <v>918</v>
      </c>
      <c r="C111" s="54" t="s">
        <v>382</v>
      </c>
      <c r="D111" s="54" t="s">
        <v>383</v>
      </c>
      <c r="E111" s="49" t="s">
        <v>1113</v>
      </c>
      <c r="F111" s="54" t="s">
        <v>355</v>
      </c>
      <c r="G111" s="49" t="s">
        <v>486</v>
      </c>
      <c r="H111" s="54" t="s">
        <v>392</v>
      </c>
      <c r="I111" s="54" t="s">
        <v>351</v>
      </c>
      <c r="J111" s="55" t="s">
        <v>1114</v>
      </c>
    </row>
    <row r="112" ht="54" customHeight="1" spans="1:10">
      <c r="A112" s="53" t="s">
        <v>858</v>
      </c>
      <c r="B112" s="54" t="s">
        <v>918</v>
      </c>
      <c r="C112" s="54" t="s">
        <v>382</v>
      </c>
      <c r="D112" s="54" t="s">
        <v>383</v>
      </c>
      <c r="E112" s="49" t="s">
        <v>1115</v>
      </c>
      <c r="F112" s="54" t="s">
        <v>355</v>
      </c>
      <c r="G112" s="49" t="s">
        <v>391</v>
      </c>
      <c r="H112" s="54" t="s">
        <v>392</v>
      </c>
      <c r="I112" s="54" t="s">
        <v>351</v>
      </c>
      <c r="J112" s="55" t="s">
        <v>1116</v>
      </c>
    </row>
    <row r="113" ht="54" customHeight="1" spans="1:10">
      <c r="A113" s="53" t="s">
        <v>858</v>
      </c>
      <c r="B113" s="54" t="s">
        <v>918</v>
      </c>
      <c r="C113" s="54" t="s">
        <v>382</v>
      </c>
      <c r="D113" s="54" t="s">
        <v>383</v>
      </c>
      <c r="E113" s="49" t="s">
        <v>1117</v>
      </c>
      <c r="F113" s="54" t="s">
        <v>355</v>
      </c>
      <c r="G113" s="49" t="s">
        <v>391</v>
      </c>
      <c r="H113" s="54" t="s">
        <v>392</v>
      </c>
      <c r="I113" s="54" t="s">
        <v>351</v>
      </c>
      <c r="J113" s="55" t="s">
        <v>1118</v>
      </c>
    </row>
    <row r="114" ht="54" customHeight="1" spans="1:10">
      <c r="A114" s="53" t="s">
        <v>858</v>
      </c>
      <c r="B114" s="54" t="s">
        <v>918</v>
      </c>
      <c r="C114" s="54" t="s">
        <v>382</v>
      </c>
      <c r="D114" s="54" t="s">
        <v>383</v>
      </c>
      <c r="E114" s="49" t="s">
        <v>1119</v>
      </c>
      <c r="F114" s="54" t="s">
        <v>348</v>
      </c>
      <c r="G114" s="49" t="s">
        <v>682</v>
      </c>
      <c r="H114" s="54" t="s">
        <v>397</v>
      </c>
      <c r="I114" s="54" t="s">
        <v>351</v>
      </c>
      <c r="J114" s="55" t="s">
        <v>1120</v>
      </c>
    </row>
    <row r="115" ht="54" customHeight="1" spans="1:10">
      <c r="A115" s="53" t="s">
        <v>858</v>
      </c>
      <c r="B115" s="54" t="s">
        <v>918</v>
      </c>
      <c r="C115" s="54" t="s">
        <v>382</v>
      </c>
      <c r="D115" s="54" t="s">
        <v>383</v>
      </c>
      <c r="E115" s="49" t="s">
        <v>1121</v>
      </c>
      <c r="F115" s="54" t="s">
        <v>355</v>
      </c>
      <c r="G115" s="49" t="s">
        <v>391</v>
      </c>
      <c r="H115" s="54" t="s">
        <v>392</v>
      </c>
      <c r="I115" s="54" t="s">
        <v>351</v>
      </c>
      <c r="J115" s="55" t="s">
        <v>1122</v>
      </c>
    </row>
    <row r="116" ht="54" customHeight="1" spans="1:10">
      <c r="A116" s="53" t="s">
        <v>858</v>
      </c>
      <c r="B116" s="54" t="s">
        <v>918</v>
      </c>
      <c r="C116" s="54" t="s">
        <v>382</v>
      </c>
      <c r="D116" s="54" t="s">
        <v>1123</v>
      </c>
      <c r="E116" s="49" t="s">
        <v>1124</v>
      </c>
      <c r="F116" s="54" t="s">
        <v>539</v>
      </c>
      <c r="G116" s="49" t="s">
        <v>1100</v>
      </c>
      <c r="H116" s="54" t="s">
        <v>943</v>
      </c>
      <c r="I116" s="54" t="s">
        <v>351</v>
      </c>
      <c r="J116" s="55" t="s">
        <v>1125</v>
      </c>
    </row>
    <row r="117" ht="54" customHeight="1" spans="1:10">
      <c r="A117" s="53" t="s">
        <v>858</v>
      </c>
      <c r="B117" s="54" t="s">
        <v>918</v>
      </c>
      <c r="C117" s="54" t="s">
        <v>382</v>
      </c>
      <c r="D117" s="54" t="s">
        <v>1123</v>
      </c>
      <c r="E117" s="49" t="s">
        <v>1126</v>
      </c>
      <c r="F117" s="54" t="s">
        <v>355</v>
      </c>
      <c r="G117" s="49" t="s">
        <v>391</v>
      </c>
      <c r="H117" s="54" t="s">
        <v>392</v>
      </c>
      <c r="I117" s="54" t="s">
        <v>351</v>
      </c>
      <c r="J117" s="55" t="s">
        <v>1127</v>
      </c>
    </row>
    <row r="118" ht="54" customHeight="1" spans="1:10">
      <c r="A118" s="53" t="s">
        <v>858</v>
      </c>
      <c r="B118" s="54" t="s">
        <v>918</v>
      </c>
      <c r="C118" s="54" t="s">
        <v>382</v>
      </c>
      <c r="D118" s="54" t="s">
        <v>1123</v>
      </c>
      <c r="E118" s="49" t="s">
        <v>1128</v>
      </c>
      <c r="F118" s="54" t="s">
        <v>355</v>
      </c>
      <c r="G118" s="49" t="s">
        <v>1129</v>
      </c>
      <c r="H118" s="54" t="s">
        <v>1130</v>
      </c>
      <c r="I118" s="54" t="s">
        <v>351</v>
      </c>
      <c r="J118" s="55" t="s">
        <v>1131</v>
      </c>
    </row>
    <row r="119" ht="54" customHeight="1" spans="1:10">
      <c r="A119" s="53" t="s">
        <v>858</v>
      </c>
      <c r="B119" s="54" t="s">
        <v>918</v>
      </c>
      <c r="C119" s="54" t="s">
        <v>382</v>
      </c>
      <c r="D119" s="54" t="s">
        <v>1123</v>
      </c>
      <c r="E119" s="49" t="s">
        <v>1132</v>
      </c>
      <c r="F119" s="54" t="s">
        <v>355</v>
      </c>
      <c r="G119" s="49" t="s">
        <v>650</v>
      </c>
      <c r="H119" s="54" t="s">
        <v>392</v>
      </c>
      <c r="I119" s="54" t="s">
        <v>351</v>
      </c>
      <c r="J119" s="55" t="s">
        <v>1133</v>
      </c>
    </row>
    <row r="120" ht="54" customHeight="1" spans="1:10">
      <c r="A120" s="53" t="s">
        <v>858</v>
      </c>
      <c r="B120" s="54" t="s">
        <v>918</v>
      </c>
      <c r="C120" s="54" t="s">
        <v>388</v>
      </c>
      <c r="D120" s="54" t="s">
        <v>389</v>
      </c>
      <c r="E120" s="49" t="s">
        <v>1134</v>
      </c>
      <c r="F120" s="54" t="s">
        <v>355</v>
      </c>
      <c r="G120" s="49" t="s">
        <v>391</v>
      </c>
      <c r="H120" s="54" t="s">
        <v>392</v>
      </c>
      <c r="I120" s="54" t="s">
        <v>351</v>
      </c>
      <c r="J120" s="55" t="s">
        <v>1135</v>
      </c>
    </row>
    <row r="121" ht="54" customHeight="1" spans="1:10">
      <c r="A121" s="53" t="s">
        <v>860</v>
      </c>
      <c r="B121" s="54" t="s">
        <v>1136</v>
      </c>
      <c r="C121" s="54" t="s">
        <v>345</v>
      </c>
      <c r="D121" s="54" t="s">
        <v>346</v>
      </c>
      <c r="E121" s="49" t="s">
        <v>1137</v>
      </c>
      <c r="F121" s="54" t="s">
        <v>348</v>
      </c>
      <c r="G121" s="49" t="s">
        <v>143</v>
      </c>
      <c r="H121" s="54" t="s">
        <v>397</v>
      </c>
      <c r="I121" s="54" t="s">
        <v>351</v>
      </c>
      <c r="J121" s="55" t="s">
        <v>1138</v>
      </c>
    </row>
    <row r="122" ht="54" customHeight="1" spans="1:10">
      <c r="A122" s="53" t="s">
        <v>860</v>
      </c>
      <c r="B122" s="54" t="s">
        <v>1136</v>
      </c>
      <c r="C122" s="54" t="s">
        <v>345</v>
      </c>
      <c r="D122" s="54" t="s">
        <v>407</v>
      </c>
      <c r="E122" s="49" t="s">
        <v>1139</v>
      </c>
      <c r="F122" s="54" t="s">
        <v>355</v>
      </c>
      <c r="G122" s="49" t="s">
        <v>144</v>
      </c>
      <c r="H122" s="54" t="s">
        <v>392</v>
      </c>
      <c r="I122" s="54" t="s">
        <v>351</v>
      </c>
      <c r="J122" s="55" t="s">
        <v>1140</v>
      </c>
    </row>
    <row r="123" ht="54" customHeight="1" spans="1:10">
      <c r="A123" s="53" t="s">
        <v>860</v>
      </c>
      <c r="B123" s="54" t="s">
        <v>1136</v>
      </c>
      <c r="C123" s="54" t="s">
        <v>382</v>
      </c>
      <c r="D123" s="54" t="s">
        <v>383</v>
      </c>
      <c r="E123" s="49" t="s">
        <v>1141</v>
      </c>
      <c r="F123" s="54" t="s">
        <v>355</v>
      </c>
      <c r="G123" s="49" t="s">
        <v>375</v>
      </c>
      <c r="H123" s="54" t="s">
        <v>392</v>
      </c>
      <c r="I123" s="54" t="s">
        <v>351</v>
      </c>
      <c r="J123" s="55" t="s">
        <v>1142</v>
      </c>
    </row>
    <row r="124" ht="54" customHeight="1" spans="1:10">
      <c r="A124" s="53" t="s">
        <v>860</v>
      </c>
      <c r="B124" s="54" t="s">
        <v>1136</v>
      </c>
      <c r="C124" s="54" t="s">
        <v>388</v>
      </c>
      <c r="D124" s="54" t="s">
        <v>389</v>
      </c>
      <c r="E124" s="49" t="s">
        <v>1143</v>
      </c>
      <c r="F124" s="54" t="s">
        <v>355</v>
      </c>
      <c r="G124" s="49" t="s">
        <v>391</v>
      </c>
      <c r="H124" s="54" t="s">
        <v>392</v>
      </c>
      <c r="I124" s="54" t="s">
        <v>351</v>
      </c>
      <c r="J124" s="55" t="s">
        <v>1144</v>
      </c>
    </row>
    <row r="125" ht="54" customHeight="1" spans="1:10">
      <c r="A125" s="53" t="s">
        <v>856</v>
      </c>
      <c r="B125" s="54" t="s">
        <v>1145</v>
      </c>
      <c r="C125" s="54" t="s">
        <v>345</v>
      </c>
      <c r="D125" s="54" t="s">
        <v>346</v>
      </c>
      <c r="E125" s="49" t="s">
        <v>1146</v>
      </c>
      <c r="F125" s="54" t="s">
        <v>348</v>
      </c>
      <c r="G125" s="49" t="s">
        <v>409</v>
      </c>
      <c r="H125" s="54" t="s">
        <v>392</v>
      </c>
      <c r="I125" s="54" t="s">
        <v>351</v>
      </c>
      <c r="J125" s="55" t="s">
        <v>1147</v>
      </c>
    </row>
    <row r="126" ht="54" customHeight="1" spans="1:10">
      <c r="A126" s="53" t="s">
        <v>856</v>
      </c>
      <c r="B126" s="54" t="s">
        <v>1145</v>
      </c>
      <c r="C126" s="54" t="s">
        <v>345</v>
      </c>
      <c r="D126" s="54" t="s">
        <v>346</v>
      </c>
      <c r="E126" s="49" t="s">
        <v>1148</v>
      </c>
      <c r="F126" s="54" t="s">
        <v>348</v>
      </c>
      <c r="G126" s="49" t="s">
        <v>409</v>
      </c>
      <c r="H126" s="54" t="s">
        <v>392</v>
      </c>
      <c r="I126" s="54" t="s">
        <v>351</v>
      </c>
      <c r="J126" s="55" t="s">
        <v>1149</v>
      </c>
    </row>
    <row r="127" ht="54" customHeight="1" spans="1:10">
      <c r="A127" s="53" t="s">
        <v>856</v>
      </c>
      <c r="B127" s="54" t="s">
        <v>1145</v>
      </c>
      <c r="C127" s="54" t="s">
        <v>345</v>
      </c>
      <c r="D127" s="54" t="s">
        <v>346</v>
      </c>
      <c r="E127" s="49" t="s">
        <v>1150</v>
      </c>
      <c r="F127" s="54" t="s">
        <v>355</v>
      </c>
      <c r="G127" s="49" t="s">
        <v>1151</v>
      </c>
      <c r="H127" s="54" t="s">
        <v>1152</v>
      </c>
      <c r="I127" s="54" t="s">
        <v>351</v>
      </c>
      <c r="J127" s="55" t="s">
        <v>1153</v>
      </c>
    </row>
    <row r="128" ht="54" customHeight="1" spans="1:10">
      <c r="A128" s="53" t="s">
        <v>856</v>
      </c>
      <c r="B128" s="54" t="s">
        <v>1145</v>
      </c>
      <c r="C128" s="54" t="s">
        <v>345</v>
      </c>
      <c r="D128" s="54" t="s">
        <v>346</v>
      </c>
      <c r="E128" s="49" t="s">
        <v>1154</v>
      </c>
      <c r="F128" s="54" t="s">
        <v>355</v>
      </c>
      <c r="G128" s="49" t="s">
        <v>143</v>
      </c>
      <c r="H128" s="54" t="s">
        <v>397</v>
      </c>
      <c r="I128" s="54" t="s">
        <v>351</v>
      </c>
      <c r="J128" s="55" t="s">
        <v>1155</v>
      </c>
    </row>
    <row r="129" ht="54" customHeight="1" spans="1:10">
      <c r="A129" s="53" t="s">
        <v>856</v>
      </c>
      <c r="B129" s="54" t="s">
        <v>1145</v>
      </c>
      <c r="C129" s="54" t="s">
        <v>345</v>
      </c>
      <c r="D129" s="54" t="s">
        <v>407</v>
      </c>
      <c r="E129" s="49" t="s">
        <v>1156</v>
      </c>
      <c r="F129" s="54" t="s">
        <v>355</v>
      </c>
      <c r="G129" s="49" t="s">
        <v>920</v>
      </c>
      <c r="H129" s="54" t="s">
        <v>392</v>
      </c>
      <c r="I129" s="54" t="s">
        <v>351</v>
      </c>
      <c r="J129" s="55" t="s">
        <v>1157</v>
      </c>
    </row>
    <row r="130" ht="54" customHeight="1" spans="1:10">
      <c r="A130" s="53" t="s">
        <v>856</v>
      </c>
      <c r="B130" s="54" t="s">
        <v>1145</v>
      </c>
      <c r="C130" s="54" t="s">
        <v>345</v>
      </c>
      <c r="D130" s="54" t="s">
        <v>407</v>
      </c>
      <c r="E130" s="49" t="s">
        <v>1158</v>
      </c>
      <c r="F130" s="54" t="s">
        <v>355</v>
      </c>
      <c r="G130" s="49" t="s">
        <v>391</v>
      </c>
      <c r="H130" s="54" t="s">
        <v>392</v>
      </c>
      <c r="I130" s="54" t="s">
        <v>351</v>
      </c>
      <c r="J130" s="55" t="s">
        <v>1159</v>
      </c>
    </row>
    <row r="131" ht="54" customHeight="1" spans="1:10">
      <c r="A131" s="53" t="s">
        <v>856</v>
      </c>
      <c r="B131" s="54" t="s">
        <v>1145</v>
      </c>
      <c r="C131" s="54" t="s">
        <v>382</v>
      </c>
      <c r="D131" s="54" t="s">
        <v>383</v>
      </c>
      <c r="E131" s="49" t="s">
        <v>1160</v>
      </c>
      <c r="F131" s="54" t="s">
        <v>348</v>
      </c>
      <c r="G131" s="49" t="s">
        <v>385</v>
      </c>
      <c r="H131" s="54" t="s">
        <v>386</v>
      </c>
      <c r="I131" s="54" t="s">
        <v>351</v>
      </c>
      <c r="J131" s="55" t="s">
        <v>1161</v>
      </c>
    </row>
    <row r="132" ht="54" customHeight="1" spans="1:10">
      <c r="A132" s="53" t="s">
        <v>856</v>
      </c>
      <c r="B132" s="54" t="s">
        <v>1145</v>
      </c>
      <c r="C132" s="54" t="s">
        <v>382</v>
      </c>
      <c r="D132" s="54" t="s">
        <v>383</v>
      </c>
      <c r="E132" s="49" t="s">
        <v>1162</v>
      </c>
      <c r="F132" s="54" t="s">
        <v>348</v>
      </c>
      <c r="G132" s="49" t="s">
        <v>385</v>
      </c>
      <c r="H132" s="54" t="s">
        <v>372</v>
      </c>
      <c r="I132" s="54" t="s">
        <v>351</v>
      </c>
      <c r="J132" s="55" t="s">
        <v>1163</v>
      </c>
    </row>
    <row r="133" ht="54" customHeight="1" spans="1:10">
      <c r="A133" s="53" t="s">
        <v>856</v>
      </c>
      <c r="B133" s="54" t="s">
        <v>1145</v>
      </c>
      <c r="C133" s="54" t="s">
        <v>388</v>
      </c>
      <c r="D133" s="54" t="s">
        <v>389</v>
      </c>
      <c r="E133" s="49" t="s">
        <v>1164</v>
      </c>
      <c r="F133" s="54" t="s">
        <v>355</v>
      </c>
      <c r="G133" s="49" t="s">
        <v>391</v>
      </c>
      <c r="H133" s="54" t="s">
        <v>392</v>
      </c>
      <c r="I133" s="54" t="s">
        <v>351</v>
      </c>
      <c r="J133" s="55" t="s">
        <v>1165</v>
      </c>
    </row>
    <row r="134" ht="54" customHeight="1" spans="1:10">
      <c r="A134" s="53" t="s">
        <v>855</v>
      </c>
      <c r="B134" s="54" t="s">
        <v>1166</v>
      </c>
      <c r="C134" s="54" t="s">
        <v>345</v>
      </c>
      <c r="D134" s="54" t="s">
        <v>346</v>
      </c>
      <c r="E134" s="49" t="s">
        <v>1167</v>
      </c>
      <c r="F134" s="54" t="s">
        <v>348</v>
      </c>
      <c r="G134" s="49" t="s">
        <v>1168</v>
      </c>
      <c r="H134" s="54" t="s">
        <v>921</v>
      </c>
      <c r="I134" s="54" t="s">
        <v>351</v>
      </c>
      <c r="J134" s="55" t="s">
        <v>1169</v>
      </c>
    </row>
    <row r="135" ht="54" customHeight="1" spans="1:10">
      <c r="A135" s="53" t="s">
        <v>855</v>
      </c>
      <c r="B135" s="54" t="s">
        <v>1166</v>
      </c>
      <c r="C135" s="54" t="s">
        <v>345</v>
      </c>
      <c r="D135" s="54" t="s">
        <v>346</v>
      </c>
      <c r="E135" s="49" t="s">
        <v>1170</v>
      </c>
      <c r="F135" s="54" t="s">
        <v>348</v>
      </c>
      <c r="G135" s="49" t="s">
        <v>939</v>
      </c>
      <c r="H135" s="54" t="s">
        <v>921</v>
      </c>
      <c r="I135" s="54" t="s">
        <v>351</v>
      </c>
      <c r="J135" s="55" t="s">
        <v>1169</v>
      </c>
    </row>
    <row r="136" ht="54" customHeight="1" spans="1:10">
      <c r="A136" s="53" t="s">
        <v>855</v>
      </c>
      <c r="B136" s="54" t="s">
        <v>1166</v>
      </c>
      <c r="C136" s="54" t="s">
        <v>345</v>
      </c>
      <c r="D136" s="54" t="s">
        <v>346</v>
      </c>
      <c r="E136" s="49" t="s">
        <v>1171</v>
      </c>
      <c r="F136" s="54" t="s">
        <v>348</v>
      </c>
      <c r="G136" s="49" t="s">
        <v>1168</v>
      </c>
      <c r="H136" s="54" t="s">
        <v>921</v>
      </c>
      <c r="I136" s="54" t="s">
        <v>351</v>
      </c>
      <c r="J136" s="55" t="s">
        <v>1172</v>
      </c>
    </row>
    <row r="137" ht="54" customHeight="1" spans="1:10">
      <c r="A137" s="53" t="s">
        <v>855</v>
      </c>
      <c r="B137" s="54" t="s">
        <v>1166</v>
      </c>
      <c r="C137" s="54" t="s">
        <v>345</v>
      </c>
      <c r="D137" s="54" t="s">
        <v>407</v>
      </c>
      <c r="E137" s="49" t="s">
        <v>1173</v>
      </c>
      <c r="F137" s="54" t="s">
        <v>355</v>
      </c>
      <c r="G137" s="49" t="s">
        <v>486</v>
      </c>
      <c r="H137" s="54" t="s">
        <v>392</v>
      </c>
      <c r="I137" s="54" t="s">
        <v>351</v>
      </c>
      <c r="J137" s="55" t="s">
        <v>1174</v>
      </c>
    </row>
    <row r="138" ht="54" customHeight="1" spans="1:10">
      <c r="A138" s="53" t="s">
        <v>855</v>
      </c>
      <c r="B138" s="54" t="s">
        <v>1166</v>
      </c>
      <c r="C138" s="54" t="s">
        <v>382</v>
      </c>
      <c r="D138" s="54" t="s">
        <v>383</v>
      </c>
      <c r="E138" s="49" t="s">
        <v>1175</v>
      </c>
      <c r="F138" s="54" t="s">
        <v>355</v>
      </c>
      <c r="G138" s="49" t="s">
        <v>391</v>
      </c>
      <c r="H138" s="54" t="s">
        <v>392</v>
      </c>
      <c r="I138" s="54" t="s">
        <v>351</v>
      </c>
      <c r="J138" s="55" t="s">
        <v>1176</v>
      </c>
    </row>
    <row r="139" ht="54" customHeight="1" spans="1:10">
      <c r="A139" s="53" t="s">
        <v>855</v>
      </c>
      <c r="B139" s="54" t="s">
        <v>1166</v>
      </c>
      <c r="C139" s="54" t="s">
        <v>382</v>
      </c>
      <c r="D139" s="54" t="s">
        <v>383</v>
      </c>
      <c r="E139" s="49" t="s">
        <v>1177</v>
      </c>
      <c r="F139" s="54" t="s">
        <v>355</v>
      </c>
      <c r="G139" s="49" t="s">
        <v>595</v>
      </c>
      <c r="H139" s="54" t="s">
        <v>392</v>
      </c>
      <c r="I139" s="54" t="s">
        <v>351</v>
      </c>
      <c r="J139" s="55" t="s">
        <v>1178</v>
      </c>
    </row>
    <row r="140" ht="54" customHeight="1" spans="1:10">
      <c r="A140" s="53" t="s">
        <v>853</v>
      </c>
      <c r="B140" s="54" t="s">
        <v>1179</v>
      </c>
      <c r="C140" s="54" t="s">
        <v>345</v>
      </c>
      <c r="D140" s="54" t="s">
        <v>346</v>
      </c>
      <c r="E140" s="49" t="s">
        <v>1180</v>
      </c>
      <c r="F140" s="54" t="s">
        <v>355</v>
      </c>
      <c r="G140" s="49" t="s">
        <v>1181</v>
      </c>
      <c r="H140" s="54" t="s">
        <v>975</v>
      </c>
      <c r="I140" s="54" t="s">
        <v>351</v>
      </c>
      <c r="J140" s="55" t="s">
        <v>1182</v>
      </c>
    </row>
    <row r="141" ht="54" customHeight="1" spans="1:10">
      <c r="A141" s="53" t="s">
        <v>853</v>
      </c>
      <c r="B141" s="54" t="s">
        <v>1179</v>
      </c>
      <c r="C141" s="54" t="s">
        <v>345</v>
      </c>
      <c r="D141" s="54" t="s">
        <v>346</v>
      </c>
      <c r="E141" s="49" t="s">
        <v>1183</v>
      </c>
      <c r="F141" s="54" t="s">
        <v>355</v>
      </c>
      <c r="G141" s="49" t="s">
        <v>1184</v>
      </c>
      <c r="H141" s="54" t="s">
        <v>1070</v>
      </c>
      <c r="I141" s="54" t="s">
        <v>351</v>
      </c>
      <c r="J141" s="55" t="s">
        <v>1185</v>
      </c>
    </row>
    <row r="142" ht="54" customHeight="1" spans="1:10">
      <c r="A142" s="53" t="s">
        <v>853</v>
      </c>
      <c r="B142" s="54" t="s">
        <v>1179</v>
      </c>
      <c r="C142" s="54" t="s">
        <v>345</v>
      </c>
      <c r="D142" s="54" t="s">
        <v>488</v>
      </c>
      <c r="E142" s="49" t="s">
        <v>1186</v>
      </c>
      <c r="F142" s="54" t="s">
        <v>355</v>
      </c>
      <c r="G142" s="49" t="s">
        <v>143</v>
      </c>
      <c r="H142" s="54" t="s">
        <v>372</v>
      </c>
      <c r="I142" s="54" t="s">
        <v>351</v>
      </c>
      <c r="J142" s="55" t="s">
        <v>1187</v>
      </c>
    </row>
    <row r="143" ht="54" customHeight="1" spans="1:10">
      <c r="A143" s="53" t="s">
        <v>853</v>
      </c>
      <c r="B143" s="54" t="s">
        <v>1179</v>
      </c>
      <c r="C143" s="54" t="s">
        <v>382</v>
      </c>
      <c r="D143" s="54" t="s">
        <v>383</v>
      </c>
      <c r="E143" s="49" t="s">
        <v>1188</v>
      </c>
      <c r="F143" s="54" t="s">
        <v>355</v>
      </c>
      <c r="G143" s="49" t="s">
        <v>1189</v>
      </c>
      <c r="H143" s="54" t="s">
        <v>392</v>
      </c>
      <c r="I143" s="54" t="s">
        <v>351</v>
      </c>
      <c r="J143" s="55" t="s">
        <v>1190</v>
      </c>
    </row>
    <row r="144" ht="54" customHeight="1" spans="1:10">
      <c r="A144" s="53" t="s">
        <v>853</v>
      </c>
      <c r="B144" s="54" t="s">
        <v>1179</v>
      </c>
      <c r="C144" s="54" t="s">
        <v>388</v>
      </c>
      <c r="D144" s="54" t="s">
        <v>389</v>
      </c>
      <c r="E144" s="49" t="s">
        <v>1191</v>
      </c>
      <c r="F144" s="54" t="s">
        <v>355</v>
      </c>
      <c r="G144" s="49" t="s">
        <v>391</v>
      </c>
      <c r="H144" s="54" t="s">
        <v>392</v>
      </c>
      <c r="I144" s="54" t="s">
        <v>351</v>
      </c>
      <c r="J144" s="55" t="s">
        <v>1192</v>
      </c>
    </row>
    <row r="145" ht="54" customHeight="1" spans="1:10">
      <c r="A145" s="53" t="s">
        <v>857</v>
      </c>
      <c r="B145" s="54" t="s">
        <v>1193</v>
      </c>
      <c r="C145" s="54" t="s">
        <v>345</v>
      </c>
      <c r="D145" s="54" t="s">
        <v>346</v>
      </c>
      <c r="E145" s="49" t="s">
        <v>1194</v>
      </c>
      <c r="F145" s="54" t="s">
        <v>348</v>
      </c>
      <c r="G145" s="49" t="s">
        <v>1195</v>
      </c>
      <c r="H145" s="54" t="s">
        <v>392</v>
      </c>
      <c r="I145" s="54" t="s">
        <v>351</v>
      </c>
      <c r="J145" s="55" t="s">
        <v>1196</v>
      </c>
    </row>
    <row r="146" ht="54" customHeight="1" spans="1:10">
      <c r="A146" s="53" t="s">
        <v>857</v>
      </c>
      <c r="B146" s="54" t="s">
        <v>1193</v>
      </c>
      <c r="C146" s="54" t="s">
        <v>345</v>
      </c>
      <c r="D146" s="54" t="s">
        <v>346</v>
      </c>
      <c r="E146" s="49" t="s">
        <v>1197</v>
      </c>
      <c r="F146" s="54" t="s">
        <v>355</v>
      </c>
      <c r="G146" s="49" t="s">
        <v>145</v>
      </c>
      <c r="H146" s="54" t="s">
        <v>921</v>
      </c>
      <c r="I146" s="54" t="s">
        <v>351</v>
      </c>
      <c r="J146" s="55" t="s">
        <v>1197</v>
      </c>
    </row>
    <row r="147" ht="54" customHeight="1" spans="1:10">
      <c r="A147" s="53" t="s">
        <v>857</v>
      </c>
      <c r="B147" s="54" t="s">
        <v>1193</v>
      </c>
      <c r="C147" s="54" t="s">
        <v>345</v>
      </c>
      <c r="D147" s="54" t="s">
        <v>346</v>
      </c>
      <c r="E147" s="49" t="s">
        <v>1198</v>
      </c>
      <c r="F147" s="54" t="s">
        <v>355</v>
      </c>
      <c r="G147" s="49" t="s">
        <v>1199</v>
      </c>
      <c r="H147" s="54" t="s">
        <v>921</v>
      </c>
      <c r="I147" s="54" t="s">
        <v>351</v>
      </c>
      <c r="J147" s="55" t="s">
        <v>1198</v>
      </c>
    </row>
    <row r="148" ht="54" customHeight="1" spans="1:10">
      <c r="A148" s="53" t="s">
        <v>857</v>
      </c>
      <c r="B148" s="54" t="s">
        <v>1193</v>
      </c>
      <c r="C148" s="54" t="s">
        <v>345</v>
      </c>
      <c r="D148" s="54" t="s">
        <v>407</v>
      </c>
      <c r="E148" s="49" t="s">
        <v>1200</v>
      </c>
      <c r="F148" s="54" t="s">
        <v>355</v>
      </c>
      <c r="G148" s="49" t="s">
        <v>375</v>
      </c>
      <c r="H148" s="54" t="s">
        <v>392</v>
      </c>
      <c r="I148" s="54" t="s">
        <v>351</v>
      </c>
      <c r="J148" s="55" t="s">
        <v>1201</v>
      </c>
    </row>
    <row r="149" ht="54" customHeight="1" spans="1:10">
      <c r="A149" s="53" t="s">
        <v>857</v>
      </c>
      <c r="B149" s="54" t="s">
        <v>1193</v>
      </c>
      <c r="C149" s="54" t="s">
        <v>382</v>
      </c>
      <c r="D149" s="54" t="s">
        <v>383</v>
      </c>
      <c r="E149" s="49" t="s">
        <v>1202</v>
      </c>
      <c r="F149" s="54" t="s">
        <v>348</v>
      </c>
      <c r="G149" s="49" t="s">
        <v>1203</v>
      </c>
      <c r="H149" s="54"/>
      <c r="I149" s="54" t="s">
        <v>500</v>
      </c>
      <c r="J149" s="55" t="s">
        <v>1202</v>
      </c>
    </row>
    <row r="150" ht="54" customHeight="1" spans="1:10">
      <c r="A150" s="53" t="s">
        <v>857</v>
      </c>
      <c r="B150" s="54" t="s">
        <v>1193</v>
      </c>
      <c r="C150" s="54" t="s">
        <v>388</v>
      </c>
      <c r="D150" s="54" t="s">
        <v>389</v>
      </c>
      <c r="E150" s="49" t="s">
        <v>1204</v>
      </c>
      <c r="F150" s="54" t="s">
        <v>355</v>
      </c>
      <c r="G150" s="49" t="s">
        <v>391</v>
      </c>
      <c r="H150" s="54" t="s">
        <v>392</v>
      </c>
      <c r="I150" s="54" t="s">
        <v>351</v>
      </c>
      <c r="J150" s="55" t="s">
        <v>1205</v>
      </c>
    </row>
    <row r="151" ht="54" customHeight="1" spans="1:10">
      <c r="A151" s="53" t="s">
        <v>859</v>
      </c>
      <c r="B151" s="54" t="s">
        <v>1206</v>
      </c>
      <c r="C151" s="54" t="s">
        <v>345</v>
      </c>
      <c r="D151" s="54" t="s">
        <v>346</v>
      </c>
      <c r="E151" s="49" t="s">
        <v>1167</v>
      </c>
      <c r="F151" s="54" t="s">
        <v>348</v>
      </c>
      <c r="G151" s="49" t="s">
        <v>1168</v>
      </c>
      <c r="H151" s="54" t="s">
        <v>921</v>
      </c>
      <c r="I151" s="54" t="s">
        <v>351</v>
      </c>
      <c r="J151" s="55" t="s">
        <v>1169</v>
      </c>
    </row>
    <row r="152" ht="54" customHeight="1" spans="1:10">
      <c r="A152" s="53" t="s">
        <v>859</v>
      </c>
      <c r="B152" s="54" t="s">
        <v>1206</v>
      </c>
      <c r="C152" s="54" t="s">
        <v>345</v>
      </c>
      <c r="D152" s="54" t="s">
        <v>346</v>
      </c>
      <c r="E152" s="49" t="s">
        <v>1170</v>
      </c>
      <c r="F152" s="54" t="s">
        <v>348</v>
      </c>
      <c r="G152" s="49" t="s">
        <v>939</v>
      </c>
      <c r="H152" s="54" t="s">
        <v>921</v>
      </c>
      <c r="I152" s="54" t="s">
        <v>351</v>
      </c>
      <c r="J152" s="55" t="s">
        <v>1169</v>
      </c>
    </row>
    <row r="153" ht="54" customHeight="1" spans="1:10">
      <c r="A153" s="53" t="s">
        <v>859</v>
      </c>
      <c r="B153" s="54" t="s">
        <v>1206</v>
      </c>
      <c r="C153" s="54" t="s">
        <v>345</v>
      </c>
      <c r="D153" s="54" t="s">
        <v>346</v>
      </c>
      <c r="E153" s="49" t="s">
        <v>1207</v>
      </c>
      <c r="F153" s="54" t="s">
        <v>355</v>
      </c>
      <c r="G153" s="49" t="s">
        <v>409</v>
      </c>
      <c r="H153" s="54" t="s">
        <v>921</v>
      </c>
      <c r="I153" s="54" t="s">
        <v>351</v>
      </c>
      <c r="J153" s="55" t="s">
        <v>1208</v>
      </c>
    </row>
    <row r="154" ht="54" customHeight="1" spans="1:10">
      <c r="A154" s="53" t="s">
        <v>859</v>
      </c>
      <c r="B154" s="54" t="s">
        <v>1206</v>
      </c>
      <c r="C154" s="54" t="s">
        <v>345</v>
      </c>
      <c r="D154" s="54" t="s">
        <v>346</v>
      </c>
      <c r="E154" s="49" t="s">
        <v>1209</v>
      </c>
      <c r="F154" s="54" t="s">
        <v>355</v>
      </c>
      <c r="G154" s="49" t="s">
        <v>1210</v>
      </c>
      <c r="H154" s="54" t="s">
        <v>921</v>
      </c>
      <c r="I154" s="54" t="s">
        <v>351</v>
      </c>
      <c r="J154" s="55" t="s">
        <v>1211</v>
      </c>
    </row>
    <row r="155" ht="54" customHeight="1" spans="1:10">
      <c r="A155" s="53" t="s">
        <v>859</v>
      </c>
      <c r="B155" s="54" t="s">
        <v>1206</v>
      </c>
      <c r="C155" s="54" t="s">
        <v>345</v>
      </c>
      <c r="D155" s="54" t="s">
        <v>407</v>
      </c>
      <c r="E155" s="49" t="s">
        <v>1212</v>
      </c>
      <c r="F155" s="54" t="s">
        <v>355</v>
      </c>
      <c r="G155" s="49" t="s">
        <v>486</v>
      </c>
      <c r="H155" s="54" t="s">
        <v>392</v>
      </c>
      <c r="I155" s="54" t="s">
        <v>351</v>
      </c>
      <c r="J155" s="55" t="s">
        <v>1174</v>
      </c>
    </row>
    <row r="156" ht="54" customHeight="1" spans="1:10">
      <c r="A156" s="53" t="s">
        <v>859</v>
      </c>
      <c r="B156" s="54" t="s">
        <v>1206</v>
      </c>
      <c r="C156" s="54" t="s">
        <v>345</v>
      </c>
      <c r="D156" s="54" t="s">
        <v>407</v>
      </c>
      <c r="E156" s="49" t="s">
        <v>1177</v>
      </c>
      <c r="F156" s="54" t="s">
        <v>355</v>
      </c>
      <c r="G156" s="49" t="s">
        <v>595</v>
      </c>
      <c r="H156" s="54" t="s">
        <v>392</v>
      </c>
      <c r="I156" s="54" t="s">
        <v>351</v>
      </c>
      <c r="J156" s="55" t="s">
        <v>1178</v>
      </c>
    </row>
    <row r="157" ht="54" customHeight="1" spans="1:10">
      <c r="A157" s="53" t="s">
        <v>859</v>
      </c>
      <c r="B157" s="54" t="s">
        <v>1206</v>
      </c>
      <c r="C157" s="54" t="s">
        <v>345</v>
      </c>
      <c r="D157" s="54" t="s">
        <v>407</v>
      </c>
      <c r="E157" s="49" t="s">
        <v>1175</v>
      </c>
      <c r="F157" s="54" t="s">
        <v>355</v>
      </c>
      <c r="G157" s="49" t="s">
        <v>391</v>
      </c>
      <c r="H157" s="54" t="s">
        <v>392</v>
      </c>
      <c r="I157" s="54" t="s">
        <v>351</v>
      </c>
      <c r="J157" s="55" t="s">
        <v>1176</v>
      </c>
    </row>
    <row r="158" ht="54" customHeight="1" spans="1:10">
      <c r="A158" s="53" t="s">
        <v>859</v>
      </c>
      <c r="B158" s="54" t="s">
        <v>1206</v>
      </c>
      <c r="C158" s="54" t="s">
        <v>382</v>
      </c>
      <c r="D158" s="54" t="s">
        <v>1123</v>
      </c>
      <c r="E158" s="49" t="s">
        <v>1213</v>
      </c>
      <c r="F158" s="54" t="s">
        <v>355</v>
      </c>
      <c r="G158" s="49" t="s">
        <v>375</v>
      </c>
      <c r="H158" s="54" t="s">
        <v>372</v>
      </c>
      <c r="I158" s="54" t="s">
        <v>351</v>
      </c>
      <c r="J158" s="55" t="s">
        <v>1214</v>
      </c>
    </row>
    <row r="159" ht="54" customHeight="1" spans="1:10">
      <c r="A159" s="53" t="s">
        <v>859</v>
      </c>
      <c r="B159" s="54" t="s">
        <v>1206</v>
      </c>
      <c r="C159" s="54" t="s">
        <v>388</v>
      </c>
      <c r="D159" s="54" t="s">
        <v>389</v>
      </c>
      <c r="E159" s="49" t="s">
        <v>1215</v>
      </c>
      <c r="F159" s="54" t="s">
        <v>355</v>
      </c>
      <c r="G159" s="49" t="s">
        <v>391</v>
      </c>
      <c r="H159" s="54" t="s">
        <v>392</v>
      </c>
      <c r="I159" s="54" t="s">
        <v>351</v>
      </c>
      <c r="J159" s="55" t="s">
        <v>1216</v>
      </c>
    </row>
  </sheetData>
  <mergeCells count="20">
    <mergeCell ref="A2:J2"/>
    <mergeCell ref="A3:H3"/>
    <mergeCell ref="A7:A18"/>
    <mergeCell ref="A19:A32"/>
    <mergeCell ref="A33:A120"/>
    <mergeCell ref="A121:A124"/>
    <mergeCell ref="A125:A133"/>
    <mergeCell ref="A134:A139"/>
    <mergeCell ref="A140:A144"/>
    <mergeCell ref="A145:A150"/>
    <mergeCell ref="A151:A159"/>
    <mergeCell ref="B7:B18"/>
    <mergeCell ref="B19:B32"/>
    <mergeCell ref="B33:B120"/>
    <mergeCell ref="B121:B124"/>
    <mergeCell ref="B125:B133"/>
    <mergeCell ref="B134:B139"/>
    <mergeCell ref="B140:B144"/>
    <mergeCell ref="B145:B150"/>
    <mergeCell ref="B151:B159"/>
  </mergeCells>
  <printOptions horizontalCentered="1"/>
  <pageMargins left="0.786805555555556" right="0.786805555555556" top="0.786805555555556" bottom="0.786805555555556" header="0.5" footer="0.5"/>
  <pageSetup paperSize="9" scale="65" fitToHeight="0"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24"/>
  <sheetViews>
    <sheetView showZeros="0" view="pageBreakPreview" zoomScaleNormal="100" topLeftCell="A4" workbookViewId="0">
      <selection activeCell="G17" sqref="G17"/>
    </sheetView>
  </sheetViews>
  <sheetFormatPr defaultColWidth="8.85" defaultRowHeight="15" customHeight="1" outlineLevelCol="7"/>
  <cols>
    <col min="1" max="1" width="22.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1217</v>
      </c>
    </row>
    <row r="2" ht="30.65" customHeight="1" spans="1:8">
      <c r="A2" s="36" t="s">
        <v>1218</v>
      </c>
      <c r="B2" s="36"/>
      <c r="C2" s="36"/>
      <c r="D2" s="36"/>
      <c r="E2" s="36"/>
      <c r="F2" s="36"/>
      <c r="G2" s="36"/>
      <c r="H2" s="36"/>
    </row>
    <row r="3" ht="18.75" customHeight="1" spans="1:8">
      <c r="A3" s="34" t="str">
        <f>"单位名称："&amp;"云南省农业农村厅"</f>
        <v>单位名称：云南省农业农村厅</v>
      </c>
      <c r="B3" s="34"/>
      <c r="C3" s="34"/>
      <c r="D3" s="34"/>
      <c r="E3" s="34"/>
      <c r="F3" s="34"/>
      <c r="G3" s="34"/>
      <c r="H3" s="34"/>
    </row>
    <row r="4" ht="18.75" customHeight="1" spans="1:8">
      <c r="A4" s="37" t="s">
        <v>158</v>
      </c>
      <c r="B4" s="37" t="s">
        <v>1219</v>
      </c>
      <c r="C4" s="37" t="s">
        <v>1220</v>
      </c>
      <c r="D4" s="37" t="s">
        <v>1221</v>
      </c>
      <c r="E4" s="37" t="s">
        <v>1222</v>
      </c>
      <c r="F4" s="37" t="s">
        <v>1223</v>
      </c>
      <c r="G4" s="37"/>
      <c r="H4" s="37"/>
    </row>
    <row r="5" ht="18.75" customHeight="1" spans="1:8">
      <c r="A5" s="37"/>
      <c r="B5" s="37"/>
      <c r="C5" s="37"/>
      <c r="D5" s="37"/>
      <c r="E5" s="37"/>
      <c r="F5" s="37" t="s">
        <v>727</v>
      </c>
      <c r="G5" s="37" t="s">
        <v>1224</v>
      </c>
      <c r="H5" s="37" t="s">
        <v>1225</v>
      </c>
    </row>
    <row r="6" ht="18.75" customHeight="1" spans="1:8">
      <c r="A6" s="38" t="s">
        <v>141</v>
      </c>
      <c r="B6" s="38" t="s">
        <v>142</v>
      </c>
      <c r="C6" s="38" t="s">
        <v>143</v>
      </c>
      <c r="D6" s="38" t="s">
        <v>144</v>
      </c>
      <c r="E6" s="38" t="s">
        <v>145</v>
      </c>
      <c r="F6" s="38" t="s">
        <v>146</v>
      </c>
      <c r="G6" s="38" t="s">
        <v>1001</v>
      </c>
      <c r="H6" s="38" t="s">
        <v>551</v>
      </c>
    </row>
    <row r="7" ht="29.9" customHeight="1" spans="1:8">
      <c r="A7" s="39" t="s">
        <v>45</v>
      </c>
      <c r="B7" s="39" t="s">
        <v>1226</v>
      </c>
      <c r="C7" s="39" t="s">
        <v>781</v>
      </c>
      <c r="D7" s="39" t="s">
        <v>780</v>
      </c>
      <c r="E7" s="37" t="s">
        <v>520</v>
      </c>
      <c r="F7" s="40">
        <v>1</v>
      </c>
      <c r="G7" s="41">
        <v>17000</v>
      </c>
      <c r="H7" s="41">
        <v>17000</v>
      </c>
    </row>
    <row r="8" ht="29.9" customHeight="1" spans="1:8">
      <c r="A8" s="39" t="s">
        <v>45</v>
      </c>
      <c r="B8" s="39" t="s">
        <v>1226</v>
      </c>
      <c r="C8" s="39" t="s">
        <v>788</v>
      </c>
      <c r="D8" s="39" t="s">
        <v>787</v>
      </c>
      <c r="E8" s="37" t="s">
        <v>520</v>
      </c>
      <c r="F8" s="40">
        <v>205</v>
      </c>
      <c r="G8" s="41">
        <v>5000</v>
      </c>
      <c r="H8" s="41">
        <v>1025000</v>
      </c>
    </row>
    <row r="9" ht="29.9" customHeight="1" spans="1:8">
      <c r="A9" s="39" t="s">
        <v>45</v>
      </c>
      <c r="B9" s="39" t="s">
        <v>1226</v>
      </c>
      <c r="C9" s="39" t="s">
        <v>779</v>
      </c>
      <c r="D9" s="39" t="s">
        <v>778</v>
      </c>
      <c r="E9" s="37" t="s">
        <v>520</v>
      </c>
      <c r="F9" s="40">
        <v>97</v>
      </c>
      <c r="G9" s="41">
        <v>1000</v>
      </c>
      <c r="H9" s="41">
        <v>97000</v>
      </c>
    </row>
    <row r="10" ht="29.9" customHeight="1" spans="1:8">
      <c r="A10" s="39" t="s">
        <v>45</v>
      </c>
      <c r="B10" s="39" t="s">
        <v>1226</v>
      </c>
      <c r="C10" s="39" t="s">
        <v>742</v>
      </c>
      <c r="D10" s="39" t="s">
        <v>735</v>
      </c>
      <c r="E10" s="37" t="s">
        <v>520</v>
      </c>
      <c r="F10" s="40">
        <v>1</v>
      </c>
      <c r="G10" s="41">
        <v>39900</v>
      </c>
      <c r="H10" s="41">
        <v>39900</v>
      </c>
    </row>
    <row r="11" ht="29.9" customHeight="1" spans="1:8">
      <c r="A11" s="39" t="s">
        <v>45</v>
      </c>
      <c r="B11" s="39" t="s">
        <v>1226</v>
      </c>
      <c r="C11" s="39" t="s">
        <v>740</v>
      </c>
      <c r="D11" s="39" t="s">
        <v>739</v>
      </c>
      <c r="E11" s="37" t="s">
        <v>520</v>
      </c>
      <c r="F11" s="40">
        <v>1</v>
      </c>
      <c r="G11" s="41">
        <v>3000</v>
      </c>
      <c r="H11" s="41">
        <v>3000</v>
      </c>
    </row>
    <row r="12" ht="29.9" customHeight="1" spans="1:8">
      <c r="A12" s="39" t="s">
        <v>45</v>
      </c>
      <c r="B12" s="39" t="s">
        <v>1226</v>
      </c>
      <c r="C12" s="39" t="s">
        <v>734</v>
      </c>
      <c r="D12" s="39" t="s">
        <v>1227</v>
      </c>
      <c r="E12" s="37" t="s">
        <v>520</v>
      </c>
      <c r="F12" s="40">
        <v>2</v>
      </c>
      <c r="G12" s="41">
        <v>2530</v>
      </c>
      <c r="H12" s="41">
        <v>5060</v>
      </c>
    </row>
    <row r="13" ht="29.9" customHeight="1" spans="1:8">
      <c r="A13" s="39" t="s">
        <v>45</v>
      </c>
      <c r="B13" s="39" t="s">
        <v>1226</v>
      </c>
      <c r="C13" s="39" t="s">
        <v>736</v>
      </c>
      <c r="D13" s="39" t="s">
        <v>1228</v>
      </c>
      <c r="E13" s="37" t="s">
        <v>520</v>
      </c>
      <c r="F13" s="40">
        <v>1</v>
      </c>
      <c r="G13" s="41">
        <v>4000</v>
      </c>
      <c r="H13" s="41">
        <v>4000</v>
      </c>
    </row>
    <row r="14" ht="29.9" customHeight="1" spans="1:8">
      <c r="A14" s="39" t="s">
        <v>45</v>
      </c>
      <c r="B14" s="39" t="s">
        <v>1226</v>
      </c>
      <c r="C14" s="39" t="s">
        <v>754</v>
      </c>
      <c r="D14" s="39" t="s">
        <v>1229</v>
      </c>
      <c r="E14" s="37" t="s">
        <v>520</v>
      </c>
      <c r="F14" s="40">
        <v>4</v>
      </c>
      <c r="G14" s="41">
        <v>4000</v>
      </c>
      <c r="H14" s="41">
        <v>16000</v>
      </c>
    </row>
    <row r="15" ht="29.9" customHeight="1" spans="1:8">
      <c r="A15" s="39" t="s">
        <v>45</v>
      </c>
      <c r="B15" s="39" t="s">
        <v>1226</v>
      </c>
      <c r="C15" s="39" t="s">
        <v>1230</v>
      </c>
      <c r="D15" s="39" t="s">
        <v>1231</v>
      </c>
      <c r="E15" s="37" t="s">
        <v>520</v>
      </c>
      <c r="F15" s="40">
        <v>3</v>
      </c>
      <c r="G15" s="41">
        <v>5000</v>
      </c>
      <c r="H15" s="41">
        <v>15000</v>
      </c>
    </row>
    <row r="16" ht="29.9" customHeight="1" spans="1:8">
      <c r="A16" s="39" t="s">
        <v>45</v>
      </c>
      <c r="B16" s="39" t="s">
        <v>1226</v>
      </c>
      <c r="C16" s="39" t="s">
        <v>1232</v>
      </c>
      <c r="D16" s="39" t="s">
        <v>1233</v>
      </c>
      <c r="E16" s="37" t="s">
        <v>520</v>
      </c>
      <c r="F16" s="40">
        <v>2</v>
      </c>
      <c r="G16" s="41">
        <v>3300</v>
      </c>
      <c r="H16" s="41">
        <v>6600</v>
      </c>
    </row>
    <row r="17" ht="29.9" customHeight="1" spans="1:8">
      <c r="A17" s="39" t="s">
        <v>45</v>
      </c>
      <c r="B17" s="39" t="s">
        <v>1234</v>
      </c>
      <c r="C17" s="39" t="s">
        <v>738</v>
      </c>
      <c r="D17" s="39" t="s">
        <v>1235</v>
      </c>
      <c r="E17" s="37" t="s">
        <v>397</v>
      </c>
      <c r="F17" s="40">
        <v>1</v>
      </c>
      <c r="G17" s="41">
        <v>3200</v>
      </c>
      <c r="H17" s="41">
        <v>3200</v>
      </c>
    </row>
    <row r="18" ht="29.9" customHeight="1" spans="1:8">
      <c r="A18" s="39" t="s">
        <v>45</v>
      </c>
      <c r="B18" s="39" t="s">
        <v>1236</v>
      </c>
      <c r="C18" s="39" t="s">
        <v>783</v>
      </c>
      <c r="D18" s="39" t="s">
        <v>782</v>
      </c>
      <c r="E18" s="37" t="s">
        <v>465</v>
      </c>
      <c r="F18" s="40">
        <v>1</v>
      </c>
      <c r="G18" s="41">
        <v>1200</v>
      </c>
      <c r="H18" s="41">
        <v>1200</v>
      </c>
    </row>
    <row r="19" ht="29.9" customHeight="1" spans="1:8">
      <c r="A19" s="39" t="s">
        <v>45</v>
      </c>
      <c r="B19" s="39" t="s">
        <v>1236</v>
      </c>
      <c r="C19" s="39" t="s">
        <v>783</v>
      </c>
      <c r="D19" s="39" t="s">
        <v>784</v>
      </c>
      <c r="E19" s="37" t="s">
        <v>465</v>
      </c>
      <c r="F19" s="40">
        <v>1</v>
      </c>
      <c r="G19" s="41">
        <v>12000</v>
      </c>
      <c r="H19" s="41">
        <v>12000</v>
      </c>
    </row>
    <row r="20" ht="29.9" customHeight="1" spans="1:8">
      <c r="A20" s="39" t="s">
        <v>45</v>
      </c>
      <c r="B20" s="39" t="s">
        <v>1236</v>
      </c>
      <c r="C20" s="39" t="s">
        <v>786</v>
      </c>
      <c r="D20" s="39" t="s">
        <v>785</v>
      </c>
      <c r="E20" s="37" t="s">
        <v>465</v>
      </c>
      <c r="F20" s="40">
        <v>4</v>
      </c>
      <c r="G20" s="41">
        <v>1700</v>
      </c>
      <c r="H20" s="41">
        <v>6800</v>
      </c>
    </row>
    <row r="21" ht="29.9" customHeight="1" spans="1:8">
      <c r="A21" s="39" t="s">
        <v>45</v>
      </c>
      <c r="B21" s="39" t="s">
        <v>1236</v>
      </c>
      <c r="C21" s="39" t="s">
        <v>786</v>
      </c>
      <c r="D21" s="39" t="s">
        <v>1237</v>
      </c>
      <c r="E21" s="37" t="s">
        <v>465</v>
      </c>
      <c r="F21" s="40">
        <v>6</v>
      </c>
      <c r="G21" s="41">
        <v>1500</v>
      </c>
      <c r="H21" s="41">
        <v>9000</v>
      </c>
    </row>
    <row r="22" ht="29.9" customHeight="1" spans="1:8">
      <c r="A22" s="39" t="s">
        <v>45</v>
      </c>
      <c r="B22" s="39" t="s">
        <v>1236</v>
      </c>
      <c r="C22" s="39" t="s">
        <v>786</v>
      </c>
      <c r="D22" s="39" t="s">
        <v>1238</v>
      </c>
      <c r="E22" s="37" t="s">
        <v>465</v>
      </c>
      <c r="F22" s="40">
        <v>8</v>
      </c>
      <c r="G22" s="41">
        <v>1700</v>
      </c>
      <c r="H22" s="41">
        <v>13600</v>
      </c>
    </row>
    <row r="23" ht="20.15" customHeight="1" spans="1:8">
      <c r="A23" s="37" t="s">
        <v>30</v>
      </c>
      <c r="B23" s="37"/>
      <c r="C23" s="37"/>
      <c r="D23" s="37"/>
      <c r="E23" s="37"/>
      <c r="F23" s="40">
        <v>338</v>
      </c>
      <c r="G23" s="41"/>
      <c r="H23" s="41">
        <v>1274360</v>
      </c>
    </row>
    <row r="24" ht="19.5" customHeight="1" spans="1:8">
      <c r="A24" s="39" t="s">
        <v>1239</v>
      </c>
      <c r="B24" s="39"/>
      <c r="C24" s="39"/>
      <c r="D24" s="39"/>
      <c r="E24" s="39"/>
      <c r="F24" s="42"/>
      <c r="G24" s="43"/>
      <c r="H24" s="43"/>
    </row>
  </sheetData>
  <mergeCells count="9">
    <mergeCell ref="A2:H2"/>
    <mergeCell ref="F4:H4"/>
    <mergeCell ref="A23:E23"/>
    <mergeCell ref="A24:H24"/>
    <mergeCell ref="A4:A5"/>
    <mergeCell ref="B4:B5"/>
    <mergeCell ref="C4:C5"/>
    <mergeCell ref="D4:D5"/>
    <mergeCell ref="E4:E5"/>
  </mergeCells>
  <printOptions horizontalCentered="1"/>
  <pageMargins left="0.786805555555556" right="0.786805555555556" top="0.786805555555556" bottom="0.786805555555556" header="0.5" footer="0.5"/>
  <pageSetup paperSize="9" scale="69" fitToHeight="0"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0"/>
  <sheetViews>
    <sheetView showZeros="0" view="pageBreakPreview" zoomScaleNormal="100" workbookViewId="0">
      <selection activeCell="G17" sqref="G17"/>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1240</v>
      </c>
    </row>
    <row r="2" ht="27.75" customHeight="1" spans="1:11">
      <c r="A2" s="27" t="s">
        <v>1241</v>
      </c>
      <c r="B2" s="27"/>
      <c r="C2" s="27"/>
      <c r="D2" s="27"/>
      <c r="E2" s="27"/>
      <c r="F2" s="27"/>
      <c r="G2" s="27"/>
      <c r="H2" s="27"/>
      <c r="I2" s="27"/>
      <c r="J2" s="27"/>
      <c r="K2" s="27"/>
    </row>
    <row r="3" ht="13.5" customHeight="1" spans="1:11">
      <c r="A3" s="4" t="str">
        <f>"单位名称："&amp;"云南省农业农村厅"</f>
        <v>单位名称：云南省农业农村厅</v>
      </c>
      <c r="B3" s="5"/>
      <c r="C3" s="5"/>
      <c r="D3" s="5"/>
      <c r="E3" s="5"/>
      <c r="F3" s="5"/>
      <c r="G3" s="5"/>
      <c r="H3" s="6"/>
      <c r="I3" s="6"/>
      <c r="J3" s="6"/>
      <c r="K3" s="7" t="s">
        <v>149</v>
      </c>
    </row>
    <row r="4" ht="21.75" customHeight="1" spans="1:11">
      <c r="A4" s="8" t="s">
        <v>236</v>
      </c>
      <c r="B4" s="8" t="s">
        <v>160</v>
      </c>
      <c r="C4" s="8" t="s">
        <v>237</v>
      </c>
      <c r="D4" s="9" t="s">
        <v>161</v>
      </c>
      <c r="E4" s="9" t="s">
        <v>162</v>
      </c>
      <c r="F4" s="9" t="s">
        <v>163</v>
      </c>
      <c r="G4" s="9" t="s">
        <v>164</v>
      </c>
      <c r="H4" s="15" t="s">
        <v>30</v>
      </c>
      <c r="I4" s="10" t="s">
        <v>1242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1243</v>
      </c>
      <c r="C8" s="30"/>
      <c r="D8" s="30"/>
      <c r="E8" s="30"/>
      <c r="F8" s="30"/>
      <c r="G8" s="30"/>
      <c r="H8" s="22">
        <v>500000</v>
      </c>
      <c r="I8" s="22">
        <v>500000</v>
      </c>
      <c r="J8" s="22"/>
      <c r="K8" s="22"/>
    </row>
    <row r="9" ht="30.65" customHeight="1" spans="1:11">
      <c r="A9" s="20" t="s">
        <v>241</v>
      </c>
      <c r="B9" s="20" t="s">
        <v>1243</v>
      </c>
      <c r="C9" s="20" t="s">
        <v>45</v>
      </c>
      <c r="D9" s="20" t="s">
        <v>104</v>
      </c>
      <c r="E9" s="20" t="s">
        <v>105</v>
      </c>
      <c r="F9" s="20" t="s">
        <v>269</v>
      </c>
      <c r="G9" s="20" t="s">
        <v>270</v>
      </c>
      <c r="H9" s="22">
        <v>500000</v>
      </c>
      <c r="I9" s="22">
        <v>500000</v>
      </c>
      <c r="J9" s="22"/>
      <c r="K9" s="22"/>
    </row>
    <row r="10" ht="18.75" customHeight="1" spans="1:11">
      <c r="A10" s="31" t="s">
        <v>124</v>
      </c>
      <c r="B10" s="32"/>
      <c r="C10" s="32"/>
      <c r="D10" s="32"/>
      <c r="E10" s="32"/>
      <c r="F10" s="32"/>
      <c r="G10" s="33"/>
      <c r="H10" s="22">
        <v>500000</v>
      </c>
      <c r="I10" s="22">
        <v>500000</v>
      </c>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786805555555556" right="0.786805555555556" top="0.786805555555556" bottom="0.786805555555556" header="0.5" footer="0.5"/>
  <pageSetup paperSize="9" scale="58" fitToHeight="0"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34"/>
  <sheetViews>
    <sheetView showZeros="0" view="pageBreakPreview" zoomScaleNormal="100" workbookViewId="0">
      <selection activeCell="G17" sqref="G17"/>
    </sheetView>
  </sheetViews>
  <sheetFormatPr defaultColWidth="9.14166666666667" defaultRowHeight="14.25" customHeight="1" outlineLevelCol="6"/>
  <cols>
    <col min="1" max="1" width="19.75" customWidth="1"/>
    <col min="2" max="2" width="28" customWidth="1"/>
    <col min="3" max="3" width="37.6" customWidth="1"/>
    <col min="4" max="4" width="17.0333333333333" customWidth="1"/>
    <col min="5" max="7" width="27.0333333333333" customWidth="1"/>
  </cols>
  <sheetData>
    <row r="1" ht="13.5" customHeight="1" spans="1:7">
      <c r="D1" s="1"/>
      <c r="G1" s="2" t="s">
        <v>1244</v>
      </c>
    </row>
    <row r="2" ht="27.75" customHeight="1" spans="1:7">
      <c r="A2" s="3" t="s">
        <v>1245</v>
      </c>
      <c r="B2" s="3"/>
      <c r="C2" s="3"/>
      <c r="D2" s="3"/>
      <c r="E2" s="3"/>
      <c r="F2" s="3"/>
      <c r="G2" s="3"/>
    </row>
    <row r="3" ht="13.5" customHeight="1" spans="1:7">
      <c r="A3" s="4" t="str">
        <f>"单位名称："&amp;"云南省农业农村厅"</f>
        <v>单位名称：云南省农业农村厅</v>
      </c>
      <c r="B3" s="5"/>
      <c r="C3" s="5"/>
      <c r="D3" s="5"/>
      <c r="E3" s="6"/>
      <c r="F3" s="6"/>
      <c r="G3" s="7" t="s">
        <v>149</v>
      </c>
    </row>
    <row r="4" ht="21.75" customHeight="1" spans="1:7">
      <c r="A4" s="8" t="s">
        <v>237</v>
      </c>
      <c r="B4" s="8" t="s">
        <v>236</v>
      </c>
      <c r="C4" s="8" t="s">
        <v>160</v>
      </c>
      <c r="D4" s="9" t="s">
        <v>1246</v>
      </c>
      <c r="E4" s="10" t="s">
        <v>33</v>
      </c>
      <c r="F4" s="11"/>
      <c r="G4" s="12"/>
    </row>
    <row r="5" ht="21.75" customHeight="1" spans="1:7">
      <c r="A5" s="13"/>
      <c r="B5" s="13"/>
      <c r="C5" s="13"/>
      <c r="D5" s="14"/>
      <c r="E5" s="15" t="s">
        <v>1247</v>
      </c>
      <c r="F5" s="9" t="s">
        <v>1248</v>
      </c>
      <c r="G5" s="9" t="s">
        <v>1249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11215598915</v>
      </c>
      <c r="F8" s="22">
        <v>11215598915</v>
      </c>
      <c r="G8" s="22">
        <v>11215598915</v>
      </c>
    </row>
    <row r="9" ht="29.9" customHeight="1" spans="1:7">
      <c r="A9" s="20"/>
      <c r="B9" s="20" t="s">
        <v>1250</v>
      </c>
      <c r="C9" s="20" t="s">
        <v>312</v>
      </c>
      <c r="D9" s="20" t="s">
        <v>1251</v>
      </c>
      <c r="E9" s="22">
        <v>1130000</v>
      </c>
      <c r="F9" s="22">
        <v>1130000</v>
      </c>
      <c r="G9" s="22">
        <v>1130000</v>
      </c>
    </row>
    <row r="10" ht="29.9" customHeight="1" spans="1:7">
      <c r="A10" s="23"/>
      <c r="B10" s="20" t="s">
        <v>1252</v>
      </c>
      <c r="C10" s="20" t="s">
        <v>324</v>
      </c>
      <c r="D10" s="20" t="s">
        <v>1251</v>
      </c>
      <c r="E10" s="22">
        <v>656500</v>
      </c>
      <c r="F10" s="22">
        <v>656500</v>
      </c>
      <c r="G10" s="22">
        <v>656500</v>
      </c>
    </row>
    <row r="11" ht="29.9" customHeight="1" spans="1:7">
      <c r="A11" s="23"/>
      <c r="B11" s="20" t="s">
        <v>1253</v>
      </c>
      <c r="C11" s="20" t="s">
        <v>262</v>
      </c>
      <c r="D11" s="20" t="s">
        <v>1251</v>
      </c>
      <c r="E11" s="22">
        <v>4680000</v>
      </c>
      <c r="F11" s="22">
        <v>4680000</v>
      </c>
      <c r="G11" s="22">
        <v>4680000</v>
      </c>
    </row>
    <row r="12" ht="29.9" customHeight="1" spans="1:7">
      <c r="A12" s="23"/>
      <c r="B12" s="20" t="s">
        <v>1254</v>
      </c>
      <c r="C12" s="20" t="s">
        <v>273</v>
      </c>
      <c r="D12" s="20" t="s">
        <v>1251</v>
      </c>
      <c r="E12" s="22">
        <v>251000</v>
      </c>
      <c r="F12" s="22">
        <v>251000</v>
      </c>
      <c r="G12" s="22">
        <v>251000</v>
      </c>
    </row>
    <row r="13" ht="29.9" customHeight="1" spans="1:7">
      <c r="A13" s="23"/>
      <c r="B13" s="20" t="s">
        <v>1254</v>
      </c>
      <c r="C13" s="20" t="s">
        <v>298</v>
      </c>
      <c r="D13" s="20" t="s">
        <v>1251</v>
      </c>
      <c r="E13" s="22">
        <v>339000</v>
      </c>
      <c r="F13" s="22">
        <v>339000</v>
      </c>
      <c r="G13" s="22">
        <v>339000</v>
      </c>
    </row>
    <row r="14" ht="29.9" customHeight="1" spans="1:7">
      <c r="A14" s="23"/>
      <c r="B14" s="20" t="s">
        <v>1254</v>
      </c>
      <c r="C14" s="20" t="s">
        <v>292</v>
      </c>
      <c r="D14" s="20" t="s">
        <v>1251</v>
      </c>
      <c r="E14" s="22">
        <v>10948415</v>
      </c>
      <c r="F14" s="22">
        <v>10948415</v>
      </c>
      <c r="G14" s="22">
        <v>10948415</v>
      </c>
    </row>
    <row r="15" ht="29.9" customHeight="1" spans="1:7">
      <c r="A15" s="23"/>
      <c r="B15" s="20" t="s">
        <v>1254</v>
      </c>
      <c r="C15" s="20" t="s">
        <v>306</v>
      </c>
      <c r="D15" s="20" t="s">
        <v>1251</v>
      </c>
      <c r="E15" s="22">
        <v>60000</v>
      </c>
      <c r="F15" s="22">
        <v>60000</v>
      </c>
      <c r="G15" s="22">
        <v>60000</v>
      </c>
    </row>
    <row r="16" ht="29.9" customHeight="1" spans="1:7">
      <c r="A16" s="23"/>
      <c r="B16" s="20" t="s">
        <v>1255</v>
      </c>
      <c r="C16" s="20" t="s">
        <v>317</v>
      </c>
      <c r="D16" s="20" t="s">
        <v>1251</v>
      </c>
      <c r="E16" s="22">
        <v>10550000</v>
      </c>
      <c r="F16" s="22">
        <v>10550000</v>
      </c>
      <c r="G16" s="22">
        <v>10550000</v>
      </c>
    </row>
    <row r="17" ht="29.9" customHeight="1" spans="1:7">
      <c r="A17" s="23"/>
      <c r="B17" s="20" t="s">
        <v>1255</v>
      </c>
      <c r="C17" s="20" t="s">
        <v>287</v>
      </c>
      <c r="D17" s="20" t="s">
        <v>1251</v>
      </c>
      <c r="E17" s="22">
        <v>623800</v>
      </c>
      <c r="F17" s="22">
        <v>623800</v>
      </c>
      <c r="G17" s="22">
        <v>623800</v>
      </c>
    </row>
    <row r="18" ht="29.9" customHeight="1" spans="1:7">
      <c r="A18" s="23"/>
      <c r="B18" s="20" t="s">
        <v>1256</v>
      </c>
      <c r="C18" s="20" t="s">
        <v>277</v>
      </c>
      <c r="D18" s="20" t="s">
        <v>1251</v>
      </c>
      <c r="E18" s="22">
        <v>15642400</v>
      </c>
      <c r="F18" s="22">
        <v>15642400</v>
      </c>
      <c r="G18" s="22">
        <v>15642400</v>
      </c>
    </row>
    <row r="19" ht="29.9" customHeight="1" spans="1:7">
      <c r="A19" s="23"/>
      <c r="B19" s="20" t="s">
        <v>1256</v>
      </c>
      <c r="C19" s="20" t="s">
        <v>265</v>
      </c>
      <c r="D19" s="20" t="s">
        <v>1251</v>
      </c>
      <c r="E19" s="22">
        <v>240000000</v>
      </c>
      <c r="F19" s="22">
        <v>240000000</v>
      </c>
      <c r="G19" s="22">
        <v>240000000</v>
      </c>
    </row>
    <row r="20" ht="29.9" customHeight="1" spans="1:7">
      <c r="A20" s="23"/>
      <c r="B20" s="20" t="s">
        <v>1256</v>
      </c>
      <c r="C20" s="20" t="s">
        <v>308</v>
      </c>
      <c r="D20" s="20" t="s">
        <v>1251</v>
      </c>
      <c r="E20" s="22">
        <v>2692637200</v>
      </c>
      <c r="F20" s="22">
        <v>2692637200</v>
      </c>
      <c r="G20" s="22">
        <v>2692637200</v>
      </c>
    </row>
    <row r="21" ht="29.9" customHeight="1" spans="1:7">
      <c r="A21" s="23"/>
      <c r="B21" s="20" t="s">
        <v>1256</v>
      </c>
      <c r="C21" s="20" t="s">
        <v>275</v>
      </c>
      <c r="D21" s="20" t="s">
        <v>1251</v>
      </c>
      <c r="E21" s="22">
        <v>2360000</v>
      </c>
      <c r="F21" s="22">
        <v>2360000</v>
      </c>
      <c r="G21" s="22">
        <v>2360000</v>
      </c>
    </row>
    <row r="22" ht="29.9" customHeight="1" spans="1:7">
      <c r="A22" s="23"/>
      <c r="B22" s="20" t="s">
        <v>1256</v>
      </c>
      <c r="C22" s="20" t="s">
        <v>283</v>
      </c>
      <c r="D22" s="20" t="s">
        <v>1251</v>
      </c>
      <c r="E22" s="22">
        <v>2850000</v>
      </c>
      <c r="F22" s="22">
        <v>2850000</v>
      </c>
      <c r="G22" s="22">
        <v>2850000</v>
      </c>
    </row>
    <row r="23" ht="29.9" customHeight="1" spans="1:7">
      <c r="A23" s="23"/>
      <c r="B23" s="20" t="s">
        <v>1256</v>
      </c>
      <c r="C23" s="20" t="s">
        <v>326</v>
      </c>
      <c r="D23" s="20" t="s">
        <v>1251</v>
      </c>
      <c r="E23" s="22">
        <v>1460000</v>
      </c>
      <c r="F23" s="22">
        <v>1460000</v>
      </c>
      <c r="G23" s="22">
        <v>1460000</v>
      </c>
    </row>
    <row r="24" ht="29.9" customHeight="1" spans="1:7">
      <c r="A24" s="23"/>
      <c r="B24" s="20" t="s">
        <v>1256</v>
      </c>
      <c r="C24" s="20" t="s">
        <v>285</v>
      </c>
      <c r="D24" s="20" t="s">
        <v>1251</v>
      </c>
      <c r="E24" s="22">
        <v>180217300</v>
      </c>
      <c r="F24" s="22">
        <v>180217300</v>
      </c>
      <c r="G24" s="22">
        <v>180217300</v>
      </c>
    </row>
    <row r="25" ht="29.9" customHeight="1" spans="1:7">
      <c r="A25" s="23"/>
      <c r="B25" s="20" t="s">
        <v>1256</v>
      </c>
      <c r="C25" s="20" t="s">
        <v>294</v>
      </c>
      <c r="D25" s="20" t="s">
        <v>1251</v>
      </c>
      <c r="E25" s="22">
        <v>200000000</v>
      </c>
      <c r="F25" s="22">
        <v>200000000</v>
      </c>
      <c r="G25" s="22">
        <v>200000000</v>
      </c>
    </row>
    <row r="26" ht="29.9" customHeight="1" spans="1:7">
      <c r="A26" s="23"/>
      <c r="B26" s="20" t="s">
        <v>1257</v>
      </c>
      <c r="C26" s="20" t="s">
        <v>852</v>
      </c>
      <c r="D26" s="20" t="s">
        <v>1258</v>
      </c>
      <c r="E26" s="22">
        <v>2916864800</v>
      </c>
      <c r="F26" s="22">
        <v>2916864800</v>
      </c>
      <c r="G26" s="22">
        <v>2916864800</v>
      </c>
    </row>
    <row r="27" ht="29.9" customHeight="1" spans="1:7">
      <c r="A27" s="23"/>
      <c r="B27" s="20" t="s">
        <v>1257</v>
      </c>
      <c r="C27" s="20" t="s">
        <v>853</v>
      </c>
      <c r="D27" s="20" t="s">
        <v>1258</v>
      </c>
      <c r="E27" s="22">
        <v>340000000</v>
      </c>
      <c r="F27" s="22">
        <v>340000000</v>
      </c>
      <c r="G27" s="22">
        <v>340000000</v>
      </c>
    </row>
    <row r="28" ht="29.9" customHeight="1" spans="1:7">
      <c r="A28" s="23"/>
      <c r="B28" s="20" t="s">
        <v>1257</v>
      </c>
      <c r="C28" s="20" t="s">
        <v>854</v>
      </c>
      <c r="D28" s="20" t="s">
        <v>1258</v>
      </c>
      <c r="E28" s="22">
        <v>3818000000</v>
      </c>
      <c r="F28" s="22">
        <v>3818000000</v>
      </c>
      <c r="G28" s="22">
        <v>3818000000</v>
      </c>
    </row>
    <row r="29" ht="29.9" customHeight="1" spans="1:7">
      <c r="A29" s="23"/>
      <c r="B29" s="20" t="s">
        <v>1257</v>
      </c>
      <c r="C29" s="20" t="s">
        <v>855</v>
      </c>
      <c r="D29" s="20" t="s">
        <v>1258</v>
      </c>
      <c r="E29" s="22">
        <v>32000000</v>
      </c>
      <c r="F29" s="22">
        <v>32000000</v>
      </c>
      <c r="G29" s="22">
        <v>32000000</v>
      </c>
    </row>
    <row r="30" ht="29.9" customHeight="1" spans="1:7">
      <c r="A30" s="23"/>
      <c r="B30" s="20" t="s">
        <v>1257</v>
      </c>
      <c r="C30" s="20" t="s">
        <v>856</v>
      </c>
      <c r="D30" s="20" t="s">
        <v>1258</v>
      </c>
      <c r="E30" s="22">
        <v>35000000</v>
      </c>
      <c r="F30" s="22">
        <v>35000000</v>
      </c>
      <c r="G30" s="22">
        <v>35000000</v>
      </c>
    </row>
    <row r="31" ht="29.9" customHeight="1" spans="1:7">
      <c r="A31" s="23"/>
      <c r="B31" s="20" t="s">
        <v>1257</v>
      </c>
      <c r="C31" s="20" t="s">
        <v>857</v>
      </c>
      <c r="D31" s="20" t="s">
        <v>1258</v>
      </c>
      <c r="E31" s="22">
        <v>192471400</v>
      </c>
      <c r="F31" s="22">
        <v>192471400</v>
      </c>
      <c r="G31" s="22">
        <v>192471400</v>
      </c>
    </row>
    <row r="32" ht="29.9" customHeight="1" spans="1:7">
      <c r="A32" s="23"/>
      <c r="B32" s="20" t="s">
        <v>1257</v>
      </c>
      <c r="C32" s="20" t="s">
        <v>858</v>
      </c>
      <c r="D32" s="20" t="s">
        <v>1258</v>
      </c>
      <c r="E32" s="22">
        <v>501857100</v>
      </c>
      <c r="F32" s="22">
        <v>501857100</v>
      </c>
      <c r="G32" s="22">
        <v>501857100</v>
      </c>
    </row>
    <row r="33" ht="29.9" customHeight="1" spans="1:7">
      <c r="A33" s="23"/>
      <c r="B33" s="20" t="s">
        <v>1257</v>
      </c>
      <c r="C33" s="20" t="s">
        <v>860</v>
      </c>
      <c r="D33" s="20" t="s">
        <v>1258</v>
      </c>
      <c r="E33" s="22">
        <v>15000000</v>
      </c>
      <c r="F33" s="22">
        <v>15000000</v>
      </c>
      <c r="G33" s="22">
        <v>15000000</v>
      </c>
    </row>
    <row r="34" ht="18.75" customHeight="1" spans="1:7">
      <c r="A34" s="24" t="s">
        <v>30</v>
      </c>
      <c r="B34" s="25" t="s">
        <v>1259</v>
      </c>
      <c r="C34" s="25"/>
      <c r="D34" s="26"/>
      <c r="E34" s="22">
        <v>11215598915</v>
      </c>
      <c r="F34" s="22">
        <v>11215598915</v>
      </c>
      <c r="G34" s="22">
        <v>11215598915</v>
      </c>
    </row>
  </sheetData>
  <mergeCells count="11">
    <mergeCell ref="A2:G2"/>
    <mergeCell ref="A3:D3"/>
    <mergeCell ref="E4:G4"/>
    <mergeCell ref="A34:D34"/>
    <mergeCell ref="A4:A6"/>
    <mergeCell ref="B4:B6"/>
    <mergeCell ref="C4:C6"/>
    <mergeCell ref="D4:D6"/>
    <mergeCell ref="E5:E6"/>
    <mergeCell ref="F5:F6"/>
    <mergeCell ref="G5:G6"/>
  </mergeCells>
  <printOptions horizontalCentered="1"/>
  <pageMargins left="0.786805555555556" right="0.786805555555556" top="0.786805555555556" bottom="0.786805555555556" header="0.5" footer="0.5"/>
  <pageSetup paperSize="9" scale="7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2026-02-12T07:51:00Z</dcterms:created>
  <dcterms:modified xsi:type="dcterms:W3CDTF">2026-02-25T02:59:45Z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F1673783352F4B5CA3A100841B52ADBC_13</vt:lpwstr>
  </property>
  <property fmtid="{D5CDD505-2E9C-101B-9397-08002B2CF9AE}" pid="3" name="KSOProductBuildVer">
    <vt:lpwstr>2052-12.1.0.24657</vt:lpwstr>
  </property>
  <property fmtid="{D5CDD505-2E9C-101B-9397-08002B2CF9AE}" pid="4" name="CalculationRule">
    <vt:i4>0</vt:i4>
  </property>
</Properties>
</file>